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 firstSheet="2" activeTab="7"/>
  </bookViews>
  <sheets>
    <sheet name="SKEET MEN" sheetId="5" r:id="rId1"/>
    <sheet name="SKEET WOMEN" sheetId="6" r:id="rId2"/>
    <sheet name="SKEET JR MEN " sheetId="9" r:id="rId3"/>
    <sheet name="SKEET JR WOMEN " sheetId="10" r:id="rId4"/>
    <sheet name="TRAP MEN" sheetId="11" r:id="rId5"/>
    <sheet name="TRAP WOMEN" sheetId="12" r:id="rId6"/>
    <sheet name="TRAP JR MEN" sheetId="13" r:id="rId7"/>
    <sheet name="TRAP JR WOMEN" sheetId="14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9" i="10"/>
  <c r="U19"/>
  <c r="U16"/>
  <c r="Y16" s="1"/>
  <c r="U5"/>
  <c r="Y5" s="1"/>
  <c r="U6"/>
  <c r="Y6" s="1"/>
  <c r="U18"/>
  <c r="Y18" s="1"/>
  <c r="U12"/>
  <c r="Y12" s="1"/>
  <c r="U17"/>
  <c r="Y17" s="1"/>
  <c r="U14"/>
  <c r="Y14" s="1"/>
  <c r="U9"/>
  <c r="Y9" s="1"/>
  <c r="U15"/>
  <c r="Y15" s="1"/>
  <c r="U11"/>
  <c r="Y11" s="1"/>
  <c r="U10"/>
  <c r="Y10" s="1"/>
  <c r="T41" i="12" l="1"/>
  <c r="T34" l="1"/>
  <c r="T45"/>
  <c r="T38"/>
  <c r="T19"/>
  <c r="T39"/>
  <c r="T44"/>
  <c r="T31"/>
  <c r="T24"/>
  <c r="T40"/>
  <c r="T42"/>
  <c r="T22"/>
  <c r="T29"/>
  <c r="V22" i="9" l="1"/>
  <c r="Z22" s="1"/>
  <c r="V21"/>
  <c r="Z21" s="1"/>
  <c r="V18"/>
  <c r="Z18" s="1"/>
  <c r="V20"/>
  <c r="Z20" s="1"/>
  <c r="V12"/>
  <c r="Z12" s="1"/>
  <c r="V16"/>
  <c r="Z16" s="1"/>
  <c r="V7"/>
  <c r="V19"/>
  <c r="V6"/>
  <c r="V15"/>
  <c r="V14"/>
  <c r="V9"/>
  <c r="V11"/>
  <c r="V10"/>
  <c r="V13"/>
  <c r="V17"/>
  <c r="V8"/>
  <c r="U39" i="5"/>
  <c r="Y39" s="1"/>
  <c r="U44"/>
  <c r="Y44" s="1"/>
  <c r="U58"/>
  <c r="Y58" s="1"/>
  <c r="U57"/>
  <c r="Y57" s="1"/>
  <c r="U56"/>
  <c r="Y56" s="1"/>
  <c r="U55"/>
  <c r="Y55" s="1"/>
  <c r="U54"/>
  <c r="Y54" s="1"/>
  <c r="U53"/>
  <c r="Y53" s="1"/>
  <c r="U52"/>
  <c r="Y52" s="1"/>
  <c r="U15"/>
  <c r="Y15" s="1"/>
  <c r="U18"/>
  <c r="Y18" s="1"/>
  <c r="U11"/>
  <c r="Y11" s="1"/>
  <c r="U7"/>
  <c r="Y7" s="1"/>
  <c r="U6"/>
  <c r="Y6" s="1"/>
  <c r="U51"/>
  <c r="Y51" s="1"/>
  <c r="U50"/>
  <c r="Y50" s="1"/>
  <c r="U49"/>
  <c r="Y49" s="1"/>
  <c r="U41"/>
  <c r="Y41" s="1"/>
  <c r="U45"/>
  <c r="Y45" s="1"/>
  <c r="U37"/>
  <c r="Y37" s="1"/>
  <c r="U48"/>
  <c r="Y48" s="1"/>
  <c r="U47"/>
  <c r="Y47" s="1"/>
  <c r="U33"/>
  <c r="Y33" s="1"/>
  <c r="U28"/>
  <c r="Y28" s="1"/>
  <c r="U43"/>
  <c r="Y43" s="1"/>
  <c r="U38"/>
  <c r="Y38" s="1"/>
  <c r="U42"/>
  <c r="Y42" s="1"/>
  <c r="U46"/>
  <c r="Y46" s="1"/>
  <c r="U40"/>
  <c r="Y40" s="1"/>
  <c r="U24"/>
  <c r="Y24" s="1"/>
  <c r="U36"/>
  <c r="Y36" s="1"/>
  <c r="U29"/>
  <c r="Y29" s="1"/>
  <c r="U30"/>
  <c r="Y30" s="1"/>
  <c r="U27"/>
  <c r="Y27" s="1"/>
  <c r="U32"/>
  <c r="Y32" s="1"/>
  <c r="U23"/>
  <c r="Y23" s="1"/>
  <c r="U31"/>
  <c r="Y31" s="1"/>
  <c r="U35"/>
  <c r="Y35" s="1"/>
  <c r="U26"/>
  <c r="Y26" s="1"/>
  <c r="U34"/>
  <c r="Y34" s="1"/>
  <c r="U17"/>
  <c r="Y17" s="1"/>
  <c r="U21"/>
  <c r="Y21" s="1"/>
  <c r="U13"/>
  <c r="Y13" s="1"/>
  <c r="U19"/>
  <c r="Y19" s="1"/>
  <c r="U25"/>
  <c r="Y25" s="1"/>
  <c r="U14"/>
  <c r="Y14" s="1"/>
  <c r="U12"/>
  <c r="Y12" s="1"/>
  <c r="U20"/>
  <c r="Y20" s="1"/>
  <c r="U16"/>
  <c r="Y16" s="1"/>
  <c r="U22"/>
  <c r="Y22" s="1"/>
  <c r="U10"/>
  <c r="Y10" s="1"/>
  <c r="U8"/>
  <c r="Y8" s="1"/>
  <c r="T23" i="6" l="1"/>
  <c r="X23" s="1"/>
  <c r="T33"/>
  <c r="X33" s="1"/>
  <c r="T32"/>
  <c r="X32" s="1"/>
  <c r="T31"/>
  <c r="X31" s="1"/>
  <c r="T30"/>
  <c r="X30" s="1"/>
  <c r="T22"/>
  <c r="X22" s="1"/>
  <c r="T29"/>
  <c r="X29" s="1"/>
  <c r="T15"/>
  <c r="X15" s="1"/>
  <c r="T6"/>
  <c r="X6" s="1"/>
  <c r="T28"/>
  <c r="X28" s="1"/>
  <c r="T27"/>
  <c r="X27" s="1"/>
  <c r="T25"/>
  <c r="X25" s="1"/>
  <c r="T24"/>
  <c r="X24" s="1"/>
  <c r="T26"/>
  <c r="X26" s="1"/>
  <c r="T21"/>
  <c r="X21" s="1"/>
  <c r="T19"/>
  <c r="X19" s="1"/>
  <c r="T20"/>
  <c r="X20" s="1"/>
  <c r="T16"/>
  <c r="X16" s="1"/>
  <c r="T18"/>
  <c r="X18" s="1"/>
  <c r="T17"/>
  <c r="X17" s="1"/>
  <c r="T11"/>
  <c r="X11" s="1"/>
  <c r="T13"/>
  <c r="X13" s="1"/>
  <c r="T8"/>
  <c r="X8" s="1"/>
  <c r="T14"/>
  <c r="X14" s="1"/>
  <c r="T12"/>
  <c r="X12" s="1"/>
  <c r="T7"/>
  <c r="X7" s="1"/>
  <c r="T9"/>
  <c r="X9" s="1"/>
  <c r="U20" i="13" l="1"/>
  <c r="Y20" s="1"/>
  <c r="U17"/>
  <c r="Y17" s="1"/>
  <c r="U18"/>
  <c r="Y18" s="1"/>
  <c r="U19"/>
  <c r="Y19" s="1"/>
  <c r="U14"/>
  <c r="Y14" s="1"/>
  <c r="U22"/>
  <c r="Y22" s="1"/>
  <c r="U15"/>
  <c r="Y15" s="1"/>
  <c r="U16"/>
  <c r="Y16" s="1"/>
  <c r="U21"/>
  <c r="Y21" s="1"/>
  <c r="U12"/>
  <c r="Y12" s="1"/>
  <c r="U11"/>
  <c r="Y11" s="1"/>
  <c r="U13"/>
  <c r="Y13" s="1"/>
  <c r="U10"/>
  <c r="Y10" s="1"/>
  <c r="U8"/>
  <c r="Y8" s="1"/>
  <c r="U7"/>
  <c r="Y7" s="1"/>
  <c r="U9"/>
  <c r="Y9" s="1"/>
  <c r="U6"/>
  <c r="Y6" s="1"/>
  <c r="T72" i="11"/>
  <c r="T71"/>
  <c r="T70"/>
  <c r="T69"/>
  <c r="T68"/>
  <c r="T24"/>
  <c r="T40"/>
  <c r="T67"/>
  <c r="T66"/>
  <c r="T65"/>
  <c r="T64"/>
  <c r="T63"/>
  <c r="T29"/>
  <c r="T52"/>
  <c r="T48"/>
  <c r="T62"/>
  <c r="T44"/>
  <c r="T47"/>
  <c r="T54"/>
  <c r="T51"/>
  <c r="T41"/>
  <c r="T53"/>
  <c r="T36"/>
  <c r="T49"/>
  <c r="T50"/>
  <c r="T61"/>
  <c r="T60"/>
  <c r="T59"/>
  <c r="T46"/>
  <c r="T33"/>
  <c r="T43"/>
  <c r="T58"/>
  <c r="T57"/>
  <c r="T37"/>
  <c r="T23"/>
  <c r="T32"/>
  <c r="T35"/>
  <c r="T17"/>
  <c r="T34"/>
  <c r="T27"/>
  <c r="T39"/>
  <c r="T25"/>
  <c r="T30"/>
  <c r="T22"/>
  <c r="T21"/>
  <c r="T31"/>
  <c r="T10"/>
  <c r="T55"/>
  <c r="X55" s="1"/>
  <c r="U18" i="14" l="1"/>
  <c r="U22"/>
  <c r="U14"/>
  <c r="U21"/>
  <c r="U11"/>
  <c r="U12"/>
  <c r="U20"/>
  <c r="U13"/>
  <c r="U19"/>
  <c r="U6"/>
  <c r="U17"/>
  <c r="U16"/>
  <c r="U8"/>
  <c r="U9"/>
  <c r="U15"/>
  <c r="U10"/>
  <c r="X58" i="12"/>
  <c r="X45"/>
  <c r="X56"/>
  <c r="X55"/>
  <c r="X54"/>
  <c r="X53"/>
  <c r="X52"/>
  <c r="X44"/>
  <c r="X31"/>
  <c r="X49"/>
  <c r="X48"/>
  <c r="X42"/>
  <c r="X40"/>
  <c r="X47"/>
  <c r="X41"/>
  <c r="X39"/>
  <c r="X24"/>
  <c r="X29"/>
  <c r="X34"/>
  <c r="X22"/>
  <c r="A6" i="10" l="1"/>
  <c r="A7"/>
  <c r="A8"/>
  <c r="A9"/>
  <c r="A10"/>
  <c r="A11"/>
  <c r="A12"/>
  <c r="A13"/>
  <c r="A14"/>
  <c r="A15"/>
  <c r="A16"/>
  <c r="A17"/>
  <c r="A18"/>
  <c r="A19"/>
  <c r="Y18" i="14" l="1"/>
  <c r="Y22"/>
  <c r="Y14"/>
  <c r="Y21"/>
  <c r="Y11"/>
  <c r="Y12"/>
  <c r="Y20"/>
  <c r="Y13"/>
  <c r="Y19"/>
  <c r="Y6"/>
  <c r="Y17"/>
  <c r="Y16"/>
  <c r="Y8"/>
  <c r="Y9"/>
  <c r="Y15"/>
  <c r="Y10"/>
  <c r="X54" i="11"/>
  <c r="X57"/>
  <c r="X72"/>
  <c r="X44"/>
  <c r="X39"/>
  <c r="X51"/>
  <c r="X60"/>
  <c r="X35"/>
  <c r="X48"/>
  <c r="X71"/>
  <c r="X49"/>
  <c r="X70"/>
  <c r="X47"/>
  <c r="X52"/>
  <c r="X34"/>
  <c r="X53"/>
  <c r="X43"/>
  <c r="X59"/>
  <c r="X50"/>
  <c r="X36"/>
  <c r="X68"/>
  <c r="X24"/>
  <c r="X37"/>
  <c r="X33"/>
  <c r="X41"/>
  <c r="X64"/>
  <c r="X63"/>
  <c r="X31"/>
  <c r="X46"/>
  <c r="X23"/>
  <c r="X27"/>
  <c r="X30"/>
  <c r="X58"/>
  <c r="X21"/>
  <c r="X61"/>
  <c r="A6" i="13" l="1"/>
  <c r="A7"/>
  <c r="A8"/>
  <c r="A9"/>
  <c r="A10"/>
  <c r="A11"/>
  <c r="A12"/>
  <c r="A13"/>
  <c r="A14"/>
  <c r="A15"/>
  <c r="A16"/>
  <c r="A17"/>
  <c r="A18"/>
  <c r="A19"/>
  <c r="A20"/>
  <c r="A21"/>
  <c r="A22"/>
  <c r="U7" i="14" l="1"/>
  <c r="Y7" s="1"/>
  <c r="U5"/>
  <c r="Y5" s="1"/>
  <c r="U5" i="13"/>
  <c r="Y5" s="1"/>
  <c r="A5"/>
  <c r="T43" i="12"/>
  <c r="X43" s="1"/>
  <c r="T33"/>
  <c r="X33" s="1"/>
  <c r="T27"/>
  <c r="X27" s="1"/>
  <c r="T35"/>
  <c r="X35" s="1"/>
  <c r="T28"/>
  <c r="X28" s="1"/>
  <c r="T25"/>
  <c r="X25" s="1"/>
  <c r="T50"/>
  <c r="X50" s="1"/>
  <c r="T18"/>
  <c r="X18" s="1"/>
  <c r="T37"/>
  <c r="X37" s="1"/>
  <c r="T51"/>
  <c r="X51" s="1"/>
  <c r="T26"/>
  <c r="X26" s="1"/>
  <c r="T15"/>
  <c r="X15" s="1"/>
  <c r="T46"/>
  <c r="X46" s="1"/>
  <c r="X38"/>
  <c r="T57"/>
  <c r="X57" s="1"/>
  <c r="X19"/>
  <c r="T17"/>
  <c r="X17" s="1"/>
  <c r="T32"/>
  <c r="X32" s="1"/>
  <c r="T14"/>
  <c r="X14" s="1"/>
  <c r="T21"/>
  <c r="X21" s="1"/>
  <c r="T30"/>
  <c r="X30" s="1"/>
  <c r="T36"/>
  <c r="X36" s="1"/>
  <c r="T20"/>
  <c r="X20" s="1"/>
  <c r="T23"/>
  <c r="X23" s="1"/>
  <c r="T16"/>
  <c r="X16" s="1"/>
  <c r="T8"/>
  <c r="X8" s="1"/>
  <c r="T11"/>
  <c r="X11" s="1"/>
  <c r="T9"/>
  <c r="X9" s="1"/>
  <c r="T13"/>
  <c r="X13" s="1"/>
  <c r="T7"/>
  <c r="X7" s="1"/>
  <c r="T12"/>
  <c r="X12" s="1"/>
  <c r="T6"/>
  <c r="X6" s="1"/>
  <c r="T10"/>
  <c r="X10" s="1"/>
  <c r="X10" i="11"/>
  <c r="X40"/>
  <c r="X67"/>
  <c r="T19"/>
  <c r="X19" s="1"/>
  <c r="T42"/>
  <c r="X42" s="1"/>
  <c r="X66"/>
  <c r="T45"/>
  <c r="X45" s="1"/>
  <c r="X22"/>
  <c r="X17"/>
  <c r="T38"/>
  <c r="X38" s="1"/>
  <c r="X62"/>
  <c r="X25"/>
  <c r="X69"/>
  <c r="T56"/>
  <c r="X56" s="1"/>
  <c r="X32"/>
  <c r="X65"/>
  <c r="T18"/>
  <c r="X18" s="1"/>
  <c r="T14"/>
  <c r="X14" s="1"/>
  <c r="T11"/>
  <c r="X11" s="1"/>
  <c r="T20"/>
  <c r="X20" s="1"/>
  <c r="T15"/>
  <c r="X15" s="1"/>
  <c r="X29"/>
  <c r="T13"/>
  <c r="X13" s="1"/>
  <c r="T16"/>
  <c r="X16" s="1"/>
  <c r="T7"/>
  <c r="X7" s="1"/>
  <c r="T12"/>
  <c r="X12" s="1"/>
  <c r="T28"/>
  <c r="X28" s="1"/>
  <c r="T26"/>
  <c r="X26" s="1"/>
  <c r="T8"/>
  <c r="X8" s="1"/>
  <c r="T6"/>
  <c r="X6" s="1"/>
  <c r="T9"/>
  <c r="X9" s="1"/>
  <c r="U7" i="10"/>
  <c r="Y7" s="1"/>
  <c r="U13"/>
  <c r="Y13" s="1"/>
  <c r="U8"/>
  <c r="Y8" s="1"/>
  <c r="Z19" i="9"/>
  <c r="Z15"/>
  <c r="Z10"/>
  <c r="Z17"/>
  <c r="Z11"/>
  <c r="V5"/>
  <c r="Z8" s="1"/>
  <c r="T10" i="6"/>
  <c r="X10" s="1"/>
  <c r="U9" i="5"/>
  <c r="Y9" s="1"/>
  <c r="A5" i="10"/>
  <c r="Z5" i="9" l="1"/>
  <c r="Z7"/>
  <c r="Z13"/>
  <c r="Z14"/>
  <c r="Z9"/>
  <c r="Z6"/>
</calcChain>
</file>

<file path=xl/sharedStrings.xml><?xml version="1.0" encoding="utf-8"?>
<sst xmlns="http://schemas.openxmlformats.org/spreadsheetml/2006/main" count="1136" uniqueCount="441">
  <si>
    <t>NATIONAL RIFLE ASSOCIATION OF INDIA</t>
  </si>
  <si>
    <t>S.No.</t>
  </si>
  <si>
    <t>Name</t>
  </si>
  <si>
    <t>State</t>
  </si>
  <si>
    <t>VARSHA VARMAN</t>
  </si>
  <si>
    <t>SOUMYA GUPTA</t>
  </si>
  <si>
    <t>SHAGUN CHOWDHARY</t>
  </si>
  <si>
    <t>INAYA VIJAY SINGH</t>
  </si>
  <si>
    <t>RAJESHWARI KUMARI</t>
  </si>
  <si>
    <t>SEEMA TOMAR</t>
  </si>
  <si>
    <t>SHREYASI SINGH</t>
  </si>
  <si>
    <t>BHAVNA CHAUDHARY</t>
  </si>
  <si>
    <t>MAHIMA KUMAR MAHAJAN</t>
  </si>
  <si>
    <t>MAHIMA VISHWAKARMA</t>
  </si>
  <si>
    <t>PRAGATI DUBEY</t>
  </si>
  <si>
    <t>N.NIVETHA</t>
  </si>
  <si>
    <t>POOJA SAMIR PATIL</t>
  </si>
  <si>
    <t>AAKRITI KHAPRA</t>
  </si>
  <si>
    <t>SHARAYU P. DALVI</t>
  </si>
  <si>
    <t>HIMANGINI RATHORE HOOJA</t>
  </si>
  <si>
    <t>Comparitive Statement of Scores Trap Women</t>
  </si>
  <si>
    <t>Date of Birth</t>
  </si>
  <si>
    <t>28/02/1998</t>
  </si>
  <si>
    <t>26/06/1983</t>
  </si>
  <si>
    <t>25/07/1996</t>
  </si>
  <si>
    <t>29/08/1991</t>
  </si>
  <si>
    <t>22/12/1998</t>
  </si>
  <si>
    <t>15/10/1994</t>
  </si>
  <si>
    <t>15/10/1996</t>
  </si>
  <si>
    <t>16/07/1997</t>
  </si>
  <si>
    <t>21/01/1994</t>
  </si>
  <si>
    <t>15/06/1983</t>
  </si>
  <si>
    <t>M.P.</t>
  </si>
  <si>
    <t>DEL</t>
  </si>
  <si>
    <t>ONGC</t>
  </si>
  <si>
    <t>RAJ</t>
  </si>
  <si>
    <t>PUN</t>
  </si>
  <si>
    <t>ARMY</t>
  </si>
  <si>
    <t>BIH</t>
  </si>
  <si>
    <t>HAR</t>
  </si>
  <si>
    <t>T.N.</t>
  </si>
  <si>
    <t>MAH</t>
  </si>
  <si>
    <t>MANISHA KEER</t>
  </si>
  <si>
    <t>KIRTI GUPTA</t>
  </si>
  <si>
    <t>AADYA TRIPATHI</t>
  </si>
  <si>
    <t>PREETI RAJAK</t>
  </si>
  <si>
    <t>KIRAN</t>
  </si>
  <si>
    <t>SHEFALI RAJAK</t>
  </si>
  <si>
    <t>AYESHA KHAN</t>
  </si>
  <si>
    <t>VARDA SHARMA</t>
  </si>
  <si>
    <t>SOVAIBA BUKHARI</t>
  </si>
  <si>
    <t>SABEERA HARIS</t>
  </si>
  <si>
    <t>SUHANYA SINGH</t>
  </si>
  <si>
    <t>15/07/1999</t>
  </si>
  <si>
    <t>21/07/1999</t>
  </si>
  <si>
    <t>17/03/1999</t>
  </si>
  <si>
    <t>29/01/2003</t>
  </si>
  <si>
    <t>20/05/2000</t>
  </si>
  <si>
    <t>15/04/2000</t>
  </si>
  <si>
    <t>30/10/2006</t>
  </si>
  <si>
    <t>U.P.</t>
  </si>
  <si>
    <t>20/02/2004</t>
  </si>
  <si>
    <t xml:space="preserve">Average (BAS)    </t>
  </si>
  <si>
    <t>Quota point</t>
  </si>
  <si>
    <t>World Record Point</t>
  </si>
  <si>
    <t>World Ranking Point</t>
  </si>
  <si>
    <t>Final Average Score (FAS)</t>
  </si>
  <si>
    <t>GUJ</t>
  </si>
  <si>
    <t>ANUSHKA SINGH BHATI</t>
  </si>
  <si>
    <t>R.PRITHVIRAJ TONDAIMAN</t>
  </si>
  <si>
    <t>ZORAVAR SINGH SANDHU</t>
  </si>
  <si>
    <t>KYNAN CHENAI</t>
  </si>
  <si>
    <t>LAKSHAY SHEORAN</t>
  </si>
  <si>
    <t xml:space="preserve">NAGESH ANAND </t>
  </si>
  <si>
    <t>ANIRUDH SINGH</t>
  </si>
  <si>
    <t>ARJUN SINGH</t>
  </si>
  <si>
    <t>MOHD SAIF SHEIKH</t>
  </si>
  <si>
    <t>MANAVJIT SINGH SANDHU</t>
  </si>
  <si>
    <t>BIRENDEEP SINGH SODHI</t>
  </si>
  <si>
    <t>TALHA UL ISLAM</t>
  </si>
  <si>
    <t>MOHD. ASAD SULTAN</t>
  </si>
  <si>
    <t>VRISHANKADITYA PARMAR</t>
  </si>
  <si>
    <t>RAYYAN RIZVI</t>
  </si>
  <si>
    <t>NAYAB KHAN</t>
  </si>
  <si>
    <t>ADHIRAJ SINGH RATHORE</t>
  </si>
  <si>
    <t>MANAVADITYA RATHORE</t>
  </si>
  <si>
    <t>SHARDUL VIHAN</t>
  </si>
  <si>
    <t>BHOWNEESH MENDIRATTA</t>
  </si>
  <si>
    <t>AHVAR RIZVI</t>
  </si>
  <si>
    <t>VIVAAN KAPOOR</t>
  </si>
  <si>
    <t>AMAN ALI ELAHI</t>
  </si>
  <si>
    <t>VISHWA KUNDU</t>
  </si>
  <si>
    <t>JUNGSHER SINGH VIRK</t>
  </si>
  <si>
    <t>AAKASH KUSHWAHA</t>
  </si>
  <si>
    <t>KABIR SHARMA</t>
  </si>
  <si>
    <t>ANWER HASAN KHAN</t>
  </si>
  <si>
    <t>LAKSHJEET SINGH SINDHU</t>
  </si>
  <si>
    <t>26/10/1998</t>
  </si>
  <si>
    <t>25/07/1999</t>
  </si>
  <si>
    <t>29/01/1991</t>
  </si>
  <si>
    <t>TRA</t>
  </si>
  <si>
    <t>A.I.</t>
  </si>
  <si>
    <t>16/05/1977</t>
  </si>
  <si>
    <t>24/08/1994</t>
  </si>
  <si>
    <t>18/09/1980</t>
  </si>
  <si>
    <t>U.K.</t>
  </si>
  <si>
    <t>15/02/1979</t>
  </si>
  <si>
    <t>30/12/1986</t>
  </si>
  <si>
    <t>29/06/1998</t>
  </si>
  <si>
    <t>30/03/1999</t>
  </si>
  <si>
    <t>21/12/1978</t>
  </si>
  <si>
    <t>13/12/1995</t>
  </si>
  <si>
    <t>30/06/1999</t>
  </si>
  <si>
    <t>15/12/1999</t>
  </si>
  <si>
    <t>22/11/2000</t>
  </si>
  <si>
    <t>16/04/2001</t>
  </si>
  <si>
    <t>29/09/2002</t>
  </si>
  <si>
    <t>Comparitive Statement of Scores Trap Men</t>
  </si>
  <si>
    <t xml:space="preserve">MALEK SADIYA MOHAMAD </t>
  </si>
  <si>
    <t>GURJOAT SINGH</t>
  </si>
  <si>
    <t>MAIRAJ AHMAD KHAN</t>
  </si>
  <si>
    <t>MAN SINGH</t>
  </si>
  <si>
    <t>AMRINDER SINGH CHEEMA</t>
  </si>
  <si>
    <t>MOHD SHEERAZ SHEIKH</t>
  </si>
  <si>
    <t>ANGAD VIR SINGH BAJWA</t>
  </si>
  <si>
    <t xml:space="preserve">SUKHBIR SINGH HARIKA </t>
  </si>
  <si>
    <t>SMIT SINGH</t>
  </si>
  <si>
    <t>KARANVIR SINGH SEKHON</t>
  </si>
  <si>
    <t>BABA P.S. BEDI</t>
  </si>
  <si>
    <t>SHREAYAN KAPOOR</t>
  </si>
  <si>
    <t>ANANTJEET SINGH NARUKA</t>
  </si>
  <si>
    <t>KULDEEP SANYASHI</t>
  </si>
  <si>
    <t>ABHAY SINGH SEKHON</t>
  </si>
  <si>
    <t>GURNIHAL SINGH GARCHA</t>
  </si>
  <si>
    <t>AYUSH RUDRARAJU</t>
  </si>
  <si>
    <t>ARJUN THAKUR</t>
  </si>
  <si>
    <t>RAJVEER SINGH GILL</t>
  </si>
  <si>
    <t>RITURAJ SINGH BUNDELA</t>
  </si>
  <si>
    <t>BHAVTEGH SINGH GILL</t>
  </si>
  <si>
    <t>MUNEK BATTULA</t>
  </si>
  <si>
    <t>SUKDARSHAN SINGH JOHAL</t>
  </si>
  <si>
    <t>AKSHAT CHANDEL</t>
  </si>
  <si>
    <t>YADURAJ SINGH</t>
  </si>
  <si>
    <t>PUNAR PRATAP SINGH SIDHU</t>
  </si>
  <si>
    <t>KARN VIKRAM SINGH</t>
  </si>
  <si>
    <t>31/07/1988</t>
  </si>
  <si>
    <t>29/11/1995</t>
  </si>
  <si>
    <t>18/01/1991</t>
  </si>
  <si>
    <t>18/10/1992</t>
  </si>
  <si>
    <t>29/12/1997</t>
  </si>
  <si>
    <t>C.G.</t>
  </si>
  <si>
    <t>25/03/1990</t>
  </si>
  <si>
    <t>21/04/1991</t>
  </si>
  <si>
    <t>18/10/2002</t>
  </si>
  <si>
    <t>15/01/2001</t>
  </si>
  <si>
    <t>29/10/2001</t>
  </si>
  <si>
    <t>13/09/2002</t>
  </si>
  <si>
    <t>31/07/2003</t>
  </si>
  <si>
    <t>24/08/2002</t>
  </si>
  <si>
    <t>16/06/2000</t>
  </si>
  <si>
    <t>26/06/1998</t>
  </si>
  <si>
    <t>Comparitive Statement of Scores Skeet Men</t>
  </si>
  <si>
    <t>SIMRANPREET KAUR JOHAL</t>
  </si>
  <si>
    <t>MAHESHWARI CHAUHAN</t>
  </si>
  <si>
    <t>RASHMMI RATHORE</t>
  </si>
  <si>
    <t>SANIYA SHEIKH</t>
  </si>
  <si>
    <t>KOMAL</t>
  </si>
  <si>
    <t>SARVESHWARI KUMARI</t>
  </si>
  <si>
    <t>POOJA VISHWAKARMA</t>
  </si>
  <si>
    <t>ANANYA CHOPRA</t>
  </si>
  <si>
    <t>JASMEEN KAUR</t>
  </si>
  <si>
    <t>PAKHI SETHI</t>
  </si>
  <si>
    <t>SANJANA SOOD</t>
  </si>
  <si>
    <t>TALVEEN KAUR GILL</t>
  </si>
  <si>
    <t>N. KEERTHANA</t>
  </si>
  <si>
    <t>GANEMAT SEKHON</t>
  </si>
  <si>
    <t>ZAHRA MUFADDAL DEESAWALA</t>
  </si>
  <si>
    <t>PARINAAZ DHALIWAL</t>
  </si>
  <si>
    <t>AREEBA KHAN</t>
  </si>
  <si>
    <t>DARSHANA RATHORE</t>
  </si>
  <si>
    <t>SHAMBHAVI KUMARI</t>
  </si>
  <si>
    <t>ASEES CHHINA</t>
  </si>
  <si>
    <t>KARTTIKI SINGH SHAKTAWAT</t>
  </si>
  <si>
    <t>DANDU KATYAYANI RAJU</t>
  </si>
  <si>
    <t>KHUSHI DHAKAD</t>
  </si>
  <si>
    <t>29/08/1998</t>
  </si>
  <si>
    <t>25/04/1992</t>
  </si>
  <si>
    <t>25/06/1998</t>
  </si>
  <si>
    <t>27/09/1994</t>
  </si>
  <si>
    <t>24/10/1992</t>
  </si>
  <si>
    <t>29/08/1987</t>
  </si>
  <si>
    <t>AKSHYATA RAJAWAT</t>
  </si>
  <si>
    <t>19/10/1999</t>
  </si>
  <si>
    <t>29/11/2000</t>
  </si>
  <si>
    <t>19/10/2003</t>
  </si>
  <si>
    <t>30/11/2001</t>
  </si>
  <si>
    <t>19/11/2001</t>
  </si>
  <si>
    <t>27/08/2000</t>
  </si>
  <si>
    <t>29/06/1999</t>
  </si>
  <si>
    <t>15/11/2001</t>
  </si>
  <si>
    <t xml:space="preserve">Comparitive Statement of Scores Skeet Women </t>
  </si>
  <si>
    <t>PRABHSUKHMAN KAUR</t>
  </si>
  <si>
    <t>ANAM BASIT</t>
  </si>
  <si>
    <t>PRIYADARSHANA R. GAWANS</t>
  </si>
  <si>
    <t>JITENDER BENIWAL</t>
  </si>
  <si>
    <t>ZAID ALI KHAN</t>
  </si>
  <si>
    <t>YUVRAJ KUMAR MAHAJAN</t>
  </si>
  <si>
    <t>ANANT SHIVAN PRATAP SINGH</t>
  </si>
  <si>
    <t>TOTAL</t>
  </si>
  <si>
    <t>28/10/1989</t>
  </si>
  <si>
    <t>UP</t>
  </si>
  <si>
    <t>21/05/1994</t>
  </si>
  <si>
    <t>MP</t>
  </si>
  <si>
    <t>14.07.1981</t>
  </si>
  <si>
    <t>21/04/1989</t>
  </si>
  <si>
    <t>Comparitive Statement of Scores Skeet Jr. Men</t>
  </si>
  <si>
    <t>MOHD. HAMZA SHEIKH</t>
  </si>
  <si>
    <t xml:space="preserve">Comparitive Statement of Scores Skeet  Jr. Women </t>
  </si>
  <si>
    <t>Comparitive Statement of Scores Trap  Jr. Women</t>
  </si>
  <si>
    <t>Comparitive Statement of Scores Trap Jr. Men</t>
  </si>
  <si>
    <t>MTS</t>
  </si>
  <si>
    <t>MTS-</t>
  </si>
  <si>
    <t>PT.</t>
  </si>
  <si>
    <t>PT</t>
  </si>
  <si>
    <t>TRIAL 6</t>
  </si>
  <si>
    <t>MASTER</t>
  </si>
  <si>
    <t>*YELLOW- JUNIORS</t>
  </si>
  <si>
    <t>MASTER MEET</t>
  </si>
  <si>
    <t xml:space="preserve">MASTER </t>
  </si>
  <si>
    <t>9TH ASIAN</t>
  </si>
  <si>
    <t>14TH ASIAN</t>
  </si>
  <si>
    <t>63RD NSCC</t>
  </si>
  <si>
    <t>VIBHU SHARMA</t>
  </si>
  <si>
    <t>SHAPATH BHARADWAJ</t>
  </si>
  <si>
    <t>U.K</t>
  </si>
  <si>
    <t>ARYAVANSH TYAGI</t>
  </si>
  <si>
    <t>UK</t>
  </si>
  <si>
    <t>TAVREZ SINGH SANDHU</t>
  </si>
  <si>
    <t>VISHAVDEEP SINGH</t>
  </si>
  <si>
    <t>ADITYA BHARDWAJ</t>
  </si>
  <si>
    <t>ARAV SINGH DAGAR</t>
  </si>
  <si>
    <t>ARMAAN-S-MAHAL</t>
  </si>
  <si>
    <t>ZUBAER SIRA</t>
  </si>
  <si>
    <t>BAKTHIYAR UDDIN MUZAHIDKHAN</t>
  </si>
  <si>
    <t>JASWINDER SINGH</t>
  </si>
  <si>
    <t>AKASH SODHI</t>
  </si>
  <si>
    <t>02.01.2002</t>
  </si>
  <si>
    <t>21.12.2001</t>
  </si>
  <si>
    <t>14.03.2004</t>
  </si>
  <si>
    <t>29.10.2005</t>
  </si>
  <si>
    <t>07.08.2000</t>
  </si>
  <si>
    <t>27.09.2000</t>
  </si>
  <si>
    <t>11.02.2002</t>
  </si>
  <si>
    <t>04.11.2000</t>
  </si>
  <si>
    <t>14.03.2003</t>
  </si>
  <si>
    <t>05.06.2005</t>
  </si>
  <si>
    <t>15.08.2002</t>
  </si>
  <si>
    <t>10.01.2000</t>
  </si>
  <si>
    <t>SANJANA SETHI</t>
  </si>
  <si>
    <t>BHAVYA TRIPATHI</t>
  </si>
  <si>
    <t xml:space="preserve">NEERU </t>
  </si>
  <si>
    <t>ASILA FEROZE KHILJI</t>
  </si>
  <si>
    <t>T.N</t>
  </si>
  <si>
    <t>DIVYA SINGH</t>
  </si>
  <si>
    <t>AASHIMA KANNA</t>
  </si>
  <si>
    <t>HARSHITA CHANDRAWAT</t>
  </si>
  <si>
    <t>HITASHA</t>
  </si>
  <si>
    <t>MUSKAN KAHAR</t>
  </si>
  <si>
    <t>05.01.2004</t>
  </si>
  <si>
    <t>30.11.2005</t>
  </si>
  <si>
    <t>05.10.2000</t>
  </si>
  <si>
    <t>08.12.2003</t>
  </si>
  <si>
    <t>02.06.2002</t>
  </si>
  <si>
    <t>VIDHI SINGH</t>
  </si>
  <si>
    <t>06.02.2005</t>
  </si>
  <si>
    <t>27.04.2004</t>
  </si>
  <si>
    <t>16.11.2003</t>
  </si>
  <si>
    <t>02.10.2002</t>
  </si>
  <si>
    <t>URVASHI SINGH</t>
  </si>
  <si>
    <t>ALIANA ASHIM PAUL</t>
  </si>
  <si>
    <t>RUKMAN KATYAL</t>
  </si>
  <si>
    <t>NIDHI RAJAWAT</t>
  </si>
  <si>
    <t>CATHRINE ESTHER</t>
  </si>
  <si>
    <t>VARSHA TOMAR</t>
  </si>
  <si>
    <t>SUSHMA SINGH</t>
  </si>
  <si>
    <t>BEENA ANAND PATEL</t>
  </si>
  <si>
    <t>SOHINI MAITY</t>
  </si>
  <si>
    <t>W.B</t>
  </si>
  <si>
    <t>06.07.1992</t>
  </si>
  <si>
    <t>13.01.1995</t>
  </si>
  <si>
    <t>20.08.1983</t>
  </si>
  <si>
    <t>11.09.1992</t>
  </si>
  <si>
    <t>02.06.1996</t>
  </si>
  <si>
    <t>16.11.1982</t>
  </si>
  <si>
    <t>22.09.1979</t>
  </si>
  <si>
    <t>29.05.1973</t>
  </si>
  <si>
    <t>26.03.1993</t>
  </si>
  <si>
    <t>09.12.1997</t>
  </si>
  <si>
    <t>MOHD. ASAB</t>
  </si>
  <si>
    <t>NAMANVEER SINGH BRAR</t>
  </si>
  <si>
    <t>ANKUR MITTAL</t>
  </si>
  <si>
    <t>FAHD SULTAN</t>
  </si>
  <si>
    <t>DANISH AHMAD</t>
  </si>
  <si>
    <t>BALABHADRA TARASIA</t>
  </si>
  <si>
    <t>ANWER SULTAN</t>
  </si>
  <si>
    <t>VIKRAM BHATNAGAR</t>
  </si>
  <si>
    <t>AMIT KUMAR GUPTA</t>
  </si>
  <si>
    <t>ARSHAD HASAN KHAN</t>
  </si>
  <si>
    <t>SHAMSHER SINGH CHAUHAN</t>
  </si>
  <si>
    <t>VIKASH RAIKAWAR</t>
  </si>
  <si>
    <t>PATHIK R. PANCHAL</t>
  </si>
  <si>
    <t>G.S SHARAN</t>
  </si>
  <si>
    <t>KAR</t>
  </si>
  <si>
    <t>ADHIRAJ SINGH</t>
  </si>
  <si>
    <t>KARNVEER SINGH RATHORE</t>
  </si>
  <si>
    <t>CHANDRA SHEKHER</t>
  </si>
  <si>
    <t>TADBEER SINGH GILL</t>
  </si>
  <si>
    <t>AATIF MOHSIN RIZVI</t>
  </si>
  <si>
    <t>KISMAT CHOPRA</t>
  </si>
  <si>
    <t>T. RENCHIO</t>
  </si>
  <si>
    <t>SHADAB HANFI</t>
  </si>
  <si>
    <t>AJAY SINGH RATHORE</t>
  </si>
  <si>
    <t>DEEPAK DADHWAL</t>
  </si>
  <si>
    <t>01.09.1987</t>
  </si>
  <si>
    <t>14.06.1993</t>
  </si>
  <si>
    <t>30.03.1992</t>
  </si>
  <si>
    <t>08.02.1996</t>
  </si>
  <si>
    <t>06.06.1997</t>
  </si>
  <si>
    <t>04.05.1989</t>
  </si>
  <si>
    <t>19.07.1962</t>
  </si>
  <si>
    <t>01.06.1970</t>
  </si>
  <si>
    <t>28.04.1974</t>
  </si>
  <si>
    <t>06.02.1992</t>
  </si>
  <si>
    <t>09.11.1985</t>
  </si>
  <si>
    <t>08.10.1991</t>
  </si>
  <si>
    <t>18.06.1993</t>
  </si>
  <si>
    <t>24.01.1991</t>
  </si>
  <si>
    <t>20.06.1984</t>
  </si>
  <si>
    <t>*WHITE- SENIOR</t>
  </si>
  <si>
    <t>*YELLOW - JUNIORS</t>
  </si>
  <si>
    <t>14.11.1997</t>
  </si>
  <si>
    <t>27.07.1996</t>
  </si>
  <si>
    <t>09.11.1982</t>
  </si>
  <si>
    <t>10.07.1997</t>
  </si>
  <si>
    <t>10.03.1989</t>
  </si>
  <si>
    <t>01.01.1977</t>
  </si>
  <si>
    <t>20.03.1981</t>
  </si>
  <si>
    <t>12.02.1998</t>
  </si>
  <si>
    <t>*WHITE- SENIORS</t>
  </si>
  <si>
    <t>KARAM SUKHBIR SINGH</t>
  </si>
  <si>
    <t>HARIS UL ISLAM</t>
  </si>
  <si>
    <t>JODHBIR SINGH</t>
  </si>
  <si>
    <t>H.P</t>
  </si>
  <si>
    <t>PARAMPAL SINGH GURON</t>
  </si>
  <si>
    <t>MANKEET RAJ SINGH GURON</t>
  </si>
  <si>
    <t>DIVYARAJ SINGH</t>
  </si>
  <si>
    <t>INDRAJEET SIKDAR</t>
  </si>
  <si>
    <t>RAJAH R. RAJAGOPAL TONDAIMAN</t>
  </si>
  <si>
    <t>ABHINASH PRATAP SINGH SIDHU</t>
  </si>
  <si>
    <t>E. CHETAN REDDY</t>
  </si>
  <si>
    <t>SYED HAMMAD MEER</t>
  </si>
  <si>
    <t>FATEHBIR SINGH SHERGILL</t>
  </si>
  <si>
    <t>A.I</t>
  </si>
  <si>
    <t>UDAYAN SINGH</t>
  </si>
  <si>
    <t>ARJUN SINGH MANN</t>
  </si>
  <si>
    <t>DANISH KHAN</t>
  </si>
  <si>
    <t>FATEHBIR SINGH KHATRA</t>
  </si>
  <si>
    <t>PARAMJOT SINGH GREWAL</t>
  </si>
  <si>
    <t>PAVAN AHIRWAR</t>
  </si>
  <si>
    <t>ARJIT SINGH YADAV</t>
  </si>
  <si>
    <t>UDAYPRATAP SINGH GREWAL</t>
  </si>
  <si>
    <t>HARMEHAR SINGH LALLY</t>
  </si>
  <si>
    <t>SUBEG SINGH DHATT</t>
  </si>
  <si>
    <t>SOMENDAR SINGH</t>
  </si>
  <si>
    <t>INDRADEV HADA</t>
  </si>
  <si>
    <t>10.02.1994</t>
  </si>
  <si>
    <t>12.10.1974</t>
  </si>
  <si>
    <t>28.02.1982</t>
  </si>
  <si>
    <t>12.07.1973</t>
  </si>
  <si>
    <t>10.02.1997</t>
  </si>
  <si>
    <t>26.05.1988</t>
  </si>
  <si>
    <t>06.09.1957</t>
  </si>
  <si>
    <t>13.06.1997</t>
  </si>
  <si>
    <t>21.11.1977</t>
  </si>
  <si>
    <t>30.09.1979</t>
  </si>
  <si>
    <t>22.06.1980</t>
  </si>
  <si>
    <t>07.11.1997</t>
  </si>
  <si>
    <t>20.10.1976</t>
  </si>
  <si>
    <t>25.02.1995</t>
  </si>
  <si>
    <t>03.04.2000</t>
  </si>
  <si>
    <t>14.01.1986</t>
  </si>
  <si>
    <t>10.12.2002</t>
  </si>
  <si>
    <t>13.11.2001</t>
  </si>
  <si>
    <t>08.11.2004</t>
  </si>
  <si>
    <t>21.08.1999</t>
  </si>
  <si>
    <t>11.07.2003</t>
  </si>
  <si>
    <t>09.05.2000</t>
  </si>
  <si>
    <t>RAIZA DHILLON</t>
  </si>
  <si>
    <t>GUNEET WARAICH</t>
  </si>
  <si>
    <t>MALA KEER</t>
  </si>
  <si>
    <t>VENKAT LAXSHAMI LAKKU</t>
  </si>
  <si>
    <t>20.04.2004</t>
  </si>
  <si>
    <t>25.12.2000</t>
  </si>
  <si>
    <t>21.10.2005</t>
  </si>
  <si>
    <t>21.07.2003</t>
  </si>
  <si>
    <t>SIDDHARTH P PANWAR</t>
  </si>
  <si>
    <t>`</t>
  </si>
  <si>
    <t>TRIAL 1</t>
  </si>
  <si>
    <t>KATHA KAPUR</t>
  </si>
  <si>
    <t>YES</t>
  </si>
  <si>
    <t>NO</t>
  </si>
  <si>
    <t xml:space="preserve">PT. </t>
  </si>
  <si>
    <t>03.4.2000</t>
  </si>
  <si>
    <t>10.12.2000</t>
  </si>
  <si>
    <t>14TH ASIAN 14TH NOV</t>
  </si>
  <si>
    <t>63RD NSCC 30TH NOV</t>
  </si>
  <si>
    <t>TRIAL 2 01ST FEB</t>
  </si>
  <si>
    <t>TRIAL 3 1ST FEB</t>
  </si>
  <si>
    <t>TRIAlL 6  13TH SEPT</t>
  </si>
  <si>
    <t>MASTER 13TH SEPT</t>
  </si>
  <si>
    <t>9th ASIAN 30 SEPT</t>
  </si>
  <si>
    <t>9th ASIAN 30TH  SEPT</t>
  </si>
  <si>
    <t>SCORE VALID UP TILL 14 SEPT 2019</t>
  </si>
  <si>
    <t>TRIAL 6 13TH SEPT</t>
  </si>
  <si>
    <t xml:space="preserve">MASTER 13TH SEPT </t>
  </si>
  <si>
    <t>9TH ASIAN 30TH SEPT</t>
  </si>
  <si>
    <t>TRIAL 3 01ST FEB</t>
  </si>
  <si>
    <t xml:space="preserve">TRIAL 2 01ST FEB </t>
  </si>
  <si>
    <t xml:space="preserve">TRIAL 3 01ST FEB </t>
  </si>
  <si>
    <t>TRIAL 2</t>
  </si>
  <si>
    <t>03.03.2000</t>
  </si>
  <si>
    <t>TRIAL 3</t>
  </si>
  <si>
    <t>9th ASIAN 30TH SEPT</t>
  </si>
  <si>
    <t>14th ASIAN 14TH NOV</t>
  </si>
  <si>
    <t>NI</t>
  </si>
  <si>
    <t>BO</t>
  </si>
  <si>
    <t xml:space="preserve">TRIAL 3 </t>
  </si>
  <si>
    <t>25/05/2000</t>
  </si>
  <si>
    <t>TRAIL 1 14TH DEC</t>
  </si>
  <si>
    <t>TRIAL 1 14TH DEC</t>
  </si>
  <si>
    <t xml:space="preserve">TRIAL 1 14TH DEC 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</si>
</sst>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rgb="FF00B05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2"/>
      <color rgb="FF00B050"/>
      <name val="Calibri"/>
      <family val="2"/>
      <scheme val="minor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rgb="FF00B050"/>
      <name val="Times New Roman"/>
      <family val="1"/>
    </font>
    <font>
      <sz val="9"/>
      <color rgb="FF00B050"/>
      <name val="Times New Roman"/>
      <family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0" xfId="0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2" fontId="0" fillId="0" borderId="0" xfId="0" applyNumberFormat="1"/>
    <xf numFmtId="2" fontId="7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14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2" fontId="6" fillId="2" borderId="0" xfId="0" applyNumberFormat="1" applyFont="1" applyFill="1"/>
    <xf numFmtId="0" fontId="17" fillId="0" borderId="0" xfId="0" applyFont="1"/>
    <xf numFmtId="0" fontId="15" fillId="0" borderId="0" xfId="0" applyFont="1" applyAlignment="1">
      <alignment horizontal="center"/>
    </xf>
    <xf numFmtId="0" fontId="20" fillId="0" borderId="0" xfId="0" applyFont="1"/>
    <xf numFmtId="2" fontId="16" fillId="2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7" fillId="0" borderId="1" xfId="0" applyFont="1" applyBorder="1"/>
    <xf numFmtId="0" fontId="21" fillId="0" borderId="0" xfId="0" applyFont="1"/>
    <xf numFmtId="2" fontId="15" fillId="0" borderId="0" xfId="0" applyNumberFormat="1" applyFont="1"/>
    <xf numFmtId="0" fontId="18" fillId="0" borderId="0" xfId="0" applyFont="1"/>
    <xf numFmtId="2" fontId="21" fillId="0" borderId="0" xfId="0" applyNumberFormat="1" applyFont="1"/>
    <xf numFmtId="0" fontId="22" fillId="0" borderId="0" xfId="0" applyFont="1"/>
    <xf numFmtId="2" fontId="18" fillId="2" borderId="1" xfId="0" applyNumberFormat="1" applyFont="1" applyFill="1" applyBorder="1" applyAlignment="1">
      <alignment horizontal="center"/>
    </xf>
    <xf numFmtId="2" fontId="16" fillId="2" borderId="0" xfId="0" applyNumberFormat="1" applyFont="1" applyFill="1" applyAlignment="1">
      <alignment horizontal="center"/>
    </xf>
    <xf numFmtId="2" fontId="18" fillId="2" borderId="0" xfId="0" applyNumberFormat="1" applyFont="1" applyFill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2" fontId="22" fillId="2" borderId="0" xfId="0" applyNumberFormat="1" applyFont="1" applyFill="1"/>
    <xf numFmtId="2" fontId="10" fillId="3" borderId="1" xfId="0" applyNumberFormat="1" applyFont="1" applyFill="1" applyBorder="1" applyAlignment="1">
      <alignment horizontal="center"/>
    </xf>
    <xf numFmtId="2" fontId="18" fillId="3" borderId="1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2" borderId="0" xfId="0" applyFill="1"/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2" fontId="18" fillId="2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2" fontId="16" fillId="3" borderId="1" xfId="0" applyNumberFormat="1" applyFont="1" applyFill="1" applyBorder="1" applyAlignment="1">
      <alignment horizontal="center"/>
    </xf>
    <xf numFmtId="0" fontId="6" fillId="2" borderId="0" xfId="0" applyFont="1" applyFill="1"/>
    <xf numFmtId="2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14" fontId="17" fillId="2" borderId="1" xfId="0" applyNumberFormat="1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2" fontId="17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6" fillId="2" borderId="1" xfId="0" applyFont="1" applyFill="1" applyBorder="1"/>
    <xf numFmtId="14" fontId="17" fillId="2" borderId="1" xfId="0" applyNumberFormat="1" applyFont="1" applyFill="1" applyBorder="1" applyAlignment="1">
      <alignment horizontal="center"/>
    </xf>
    <xf numFmtId="14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14" fontId="16" fillId="2" borderId="1" xfId="0" applyNumberFormat="1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16" fillId="3" borderId="1" xfId="0" applyFont="1" applyFill="1" applyBorder="1" applyAlignment="1">
      <alignment horizontal="center"/>
    </xf>
    <xf numFmtId="0" fontId="17" fillId="3" borderId="1" xfId="0" applyFont="1" applyFill="1" applyBorder="1"/>
    <xf numFmtId="14" fontId="17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2" fontId="17" fillId="3" borderId="1" xfId="0" applyNumberFormat="1" applyFont="1" applyFill="1" applyBorder="1" applyAlignment="1">
      <alignment horizontal="center"/>
    </xf>
    <xf numFmtId="0" fontId="16" fillId="3" borderId="1" xfId="0" applyFont="1" applyFill="1" applyBorder="1"/>
    <xf numFmtId="14" fontId="16" fillId="3" borderId="1" xfId="0" applyNumberFormat="1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3" borderId="1" xfId="0" applyFont="1" applyFill="1" applyBorder="1"/>
    <xf numFmtId="14" fontId="18" fillId="3" borderId="1" xfId="0" applyNumberFormat="1" applyFont="1" applyFill="1" applyBorder="1" applyAlignment="1">
      <alignment horizontal="center" wrapText="1"/>
    </xf>
    <xf numFmtId="14" fontId="18" fillId="3" borderId="1" xfId="0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wrapText="1"/>
    </xf>
    <xf numFmtId="2" fontId="16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/>
    <xf numFmtId="14" fontId="15" fillId="3" borderId="1" xfId="0" applyNumberFormat="1" applyFont="1" applyFill="1" applyBorder="1" applyAlignment="1">
      <alignment horizontal="center"/>
    </xf>
    <xf numFmtId="0" fontId="16" fillId="2" borderId="2" xfId="0" applyFont="1" applyFill="1" applyBorder="1"/>
    <xf numFmtId="0" fontId="16" fillId="2" borderId="2" xfId="0" applyFont="1" applyFill="1" applyBorder="1" applyAlignment="1">
      <alignment horizontal="center" wrapText="1"/>
    </xf>
    <xf numFmtId="14" fontId="16" fillId="3" borderId="1" xfId="0" applyNumberFormat="1" applyFont="1" applyFill="1" applyBorder="1" applyAlignment="1">
      <alignment horizontal="center" wrapText="1"/>
    </xf>
    <xf numFmtId="0" fontId="16" fillId="3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/>
    <xf numFmtId="2" fontId="17" fillId="0" borderId="1" xfId="0" applyNumberFormat="1" applyFont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14" fontId="17" fillId="0" borderId="1" xfId="0" applyNumberFormat="1" applyFont="1" applyBorder="1" applyAlignment="1">
      <alignment horizontal="center"/>
    </xf>
    <xf numFmtId="14" fontId="17" fillId="0" borderId="1" xfId="0" applyNumberFormat="1" applyFont="1" applyBorder="1" applyAlignment="1">
      <alignment horizont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0" fontId="19" fillId="0" borderId="2" xfId="0" applyFont="1" applyBorder="1"/>
    <xf numFmtId="0" fontId="20" fillId="0" borderId="2" xfId="0" applyFont="1" applyBorder="1"/>
    <xf numFmtId="0" fontId="21" fillId="0" borderId="1" xfId="0" applyFont="1" applyBorder="1" applyAlignment="1">
      <alignment horizontal="center"/>
    </xf>
    <xf numFmtId="2" fontId="22" fillId="2" borderId="1" xfId="0" applyNumberFormat="1" applyFont="1" applyFill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0" fontId="21" fillId="0" borderId="1" xfId="0" applyFont="1" applyBorder="1"/>
    <xf numFmtId="0" fontId="17" fillId="3" borderId="2" xfId="0" applyFont="1" applyFill="1" applyBorder="1"/>
    <xf numFmtId="0" fontId="20" fillId="3" borderId="2" xfId="0" applyFont="1" applyFill="1" applyBorder="1"/>
    <xf numFmtId="0" fontId="21" fillId="3" borderId="1" xfId="0" applyFont="1" applyFill="1" applyBorder="1" applyAlignment="1">
      <alignment horizontal="center"/>
    </xf>
    <xf numFmtId="2" fontId="21" fillId="3" borderId="1" xfId="0" applyNumberFormat="1" applyFont="1" applyFill="1" applyBorder="1" applyAlignment="1">
      <alignment horizontal="center"/>
    </xf>
    <xf numFmtId="0" fontId="20" fillId="0" borderId="1" xfId="0" applyFont="1" applyBorder="1"/>
    <xf numFmtId="0" fontId="20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0" fillId="3" borderId="1" xfId="0" applyFont="1" applyFill="1" applyBorder="1"/>
    <xf numFmtId="14" fontId="10" fillId="3" borderId="1" xfId="0" applyNumberFormat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14" fontId="10" fillId="3" borderId="1" xfId="0" applyNumberFormat="1" applyFont="1" applyFill="1" applyBorder="1" applyAlignment="1">
      <alignment horizontal="center"/>
    </xf>
    <xf numFmtId="0" fontId="12" fillId="3" borderId="1" xfId="0" applyFont="1" applyFill="1" applyBorder="1"/>
    <xf numFmtId="14" fontId="12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11" fillId="3" borderId="1" xfId="0" applyNumberFormat="1" applyFont="1" applyFill="1" applyBorder="1" applyAlignment="1">
      <alignment horizontal="center"/>
    </xf>
    <xf numFmtId="0" fontId="13" fillId="0" borderId="0" xfId="0" applyFont="1" applyBorder="1"/>
    <xf numFmtId="14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2" fontId="13" fillId="2" borderId="0" xfId="0" applyNumberFormat="1" applyFont="1" applyFill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9" fillId="0" borderId="3" xfId="0" applyFont="1" applyFill="1" applyBorder="1" applyAlignment="1">
      <alignment horizontal="center" wrapText="1"/>
    </xf>
    <xf numFmtId="2" fontId="18" fillId="2" borderId="1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/>
    </xf>
    <xf numFmtId="0" fontId="21" fillId="3" borderId="1" xfId="0" applyFont="1" applyFill="1" applyBorder="1"/>
    <xf numFmtId="0" fontId="0" fillId="3" borderId="0" xfId="0" applyFont="1" applyFill="1"/>
    <xf numFmtId="2" fontId="0" fillId="3" borderId="0" xfId="0" applyNumberFormat="1" applyFont="1" applyFill="1"/>
    <xf numFmtId="0" fontId="18" fillId="2" borderId="1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/>
    <xf numFmtId="2" fontId="16" fillId="4" borderId="1" xfId="0" applyNumberFormat="1" applyFont="1" applyFill="1" applyBorder="1" applyAlignment="1">
      <alignment horizontal="center"/>
    </xf>
    <xf numFmtId="2" fontId="16" fillId="5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2" fontId="18" fillId="5" borderId="1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2" borderId="0" xfId="0" applyFont="1" applyFill="1"/>
    <xf numFmtId="2" fontId="10" fillId="5" borderId="1" xfId="0" applyNumberFormat="1" applyFont="1" applyFill="1" applyBorder="1" applyAlignment="1">
      <alignment horizontal="center"/>
    </xf>
    <xf numFmtId="2" fontId="17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/>
    </xf>
    <xf numFmtId="2" fontId="18" fillId="4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2" borderId="0" xfId="0" applyFont="1" applyFill="1"/>
    <xf numFmtId="0" fontId="15" fillId="6" borderId="0" xfId="0" applyFont="1" applyFill="1"/>
    <xf numFmtId="0" fontId="15" fillId="7" borderId="0" xfId="0" applyFont="1" applyFill="1"/>
    <xf numFmtId="0" fontId="0" fillId="7" borderId="0" xfId="0" applyFill="1"/>
    <xf numFmtId="0" fontId="17" fillId="0" borderId="1" xfId="0" applyFont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17" fillId="0" borderId="1" xfId="0" applyFont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2" fontId="10" fillId="4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13" fillId="4" borderId="1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3" fillId="5" borderId="1" xfId="0" applyNumberFormat="1" applyFont="1" applyFill="1" applyBorder="1" applyAlignment="1">
      <alignment horizontal="center"/>
    </xf>
    <xf numFmtId="2" fontId="22" fillId="2" borderId="1" xfId="0" applyNumberFormat="1" applyFont="1" applyFill="1" applyBorder="1"/>
    <xf numFmtId="2" fontId="22" fillId="4" borderId="1" xfId="0" applyNumberFormat="1" applyFont="1" applyFill="1" applyBorder="1" applyAlignment="1">
      <alignment horizontal="center"/>
    </xf>
    <xf numFmtId="2" fontId="22" fillId="5" borderId="1" xfId="0" applyNumberFormat="1" applyFont="1" applyFill="1" applyBorder="1" applyAlignment="1">
      <alignment horizontal="center"/>
    </xf>
    <xf numFmtId="2" fontId="22" fillId="3" borderId="1" xfId="0" applyNumberFormat="1" applyFont="1" applyFill="1" applyBorder="1" applyAlignment="1">
      <alignment horizontal="center"/>
    </xf>
    <xf numFmtId="2" fontId="6" fillId="3" borderId="0" xfId="0" applyNumberFormat="1" applyFont="1" applyFill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0"/>
  <sheetViews>
    <sheetView workbookViewId="0">
      <selection activeCell="N6" sqref="N6"/>
    </sheetView>
  </sheetViews>
  <sheetFormatPr defaultColWidth="9.140625" defaultRowHeight="15.75"/>
  <cols>
    <col min="1" max="1" width="6.140625" style="170" bestFit="1" customWidth="1"/>
    <col min="2" max="2" width="29.7109375" style="19" bestFit="1" customWidth="1"/>
    <col min="3" max="3" width="9.42578125" style="21" bestFit="1" customWidth="1"/>
    <col min="4" max="4" width="5.7109375" style="21" bestFit="1" customWidth="1"/>
    <col min="5" max="5" width="9.140625" style="24" customWidth="1"/>
    <col min="6" max="6" width="3.5703125" style="24" bestFit="1" customWidth="1"/>
    <col min="7" max="7" width="8.85546875" style="24" customWidth="1"/>
    <col min="8" max="8" width="4.42578125" style="24" bestFit="1" customWidth="1"/>
    <col min="9" max="9" width="9.5703125" style="24" customWidth="1"/>
    <col min="10" max="10" width="11.5703125" style="24" customWidth="1"/>
    <col min="11" max="11" width="5.140625" style="24" customWidth="1"/>
    <col min="12" max="12" width="9" style="24" customWidth="1"/>
    <col min="13" max="13" width="6.42578125" style="24" customWidth="1"/>
    <col min="14" max="14" width="10" style="24" customWidth="1"/>
    <col min="15" max="15" width="3.5703125" style="24" bestFit="1" customWidth="1"/>
    <col min="16" max="16" width="9.5703125" style="24" customWidth="1"/>
    <col min="17" max="17" width="3.5703125" style="24" bestFit="1" customWidth="1"/>
    <col min="18" max="18" width="7.7109375" style="24" bestFit="1" customWidth="1"/>
    <col min="19" max="19" width="3.5703125" style="24" bestFit="1" customWidth="1"/>
    <col min="20" max="20" width="7.28515625" style="22" bestFit="1" customWidth="1"/>
    <col min="21" max="21" width="7.42578125" style="22" bestFit="1" customWidth="1"/>
    <col min="22" max="22" width="8.28515625" style="21" bestFit="1" customWidth="1"/>
    <col min="23" max="23" width="7.85546875" style="21" bestFit="1" customWidth="1"/>
    <col min="24" max="24" width="12" style="21" bestFit="1" customWidth="1"/>
    <col min="25" max="25" width="11.85546875" style="21" bestFit="1" customWidth="1"/>
    <col min="26" max="26" width="5.5703125" style="19" customWidth="1"/>
    <col min="27" max="16384" width="9.140625" style="19"/>
  </cols>
  <sheetData>
    <row r="1" spans="1:26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05"/>
    </row>
    <row r="2" spans="1:26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05"/>
    </row>
    <row r="3" spans="1:26" ht="18.75">
      <c r="A3" s="198" t="s">
        <v>161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05"/>
    </row>
    <row r="4" spans="1:26">
      <c r="A4" s="67" t="s">
        <v>221</v>
      </c>
      <c r="B4" s="104">
        <v>118</v>
      </c>
      <c r="C4" s="104"/>
      <c r="D4" s="104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104"/>
      <c r="U4" s="104"/>
      <c r="V4" s="104"/>
      <c r="W4" s="104"/>
      <c r="X4" s="104"/>
      <c r="Y4" s="104"/>
      <c r="Z4" s="105"/>
    </row>
    <row r="5" spans="1:26" ht="48">
      <c r="A5" s="75" t="s">
        <v>1</v>
      </c>
      <c r="B5" s="104" t="s">
        <v>2</v>
      </c>
      <c r="C5" s="104" t="s">
        <v>21</v>
      </c>
      <c r="D5" s="104" t="s">
        <v>3</v>
      </c>
      <c r="E5" s="91" t="s">
        <v>423</v>
      </c>
      <c r="F5" s="91" t="s">
        <v>222</v>
      </c>
      <c r="G5" s="91" t="s">
        <v>419</v>
      </c>
      <c r="H5" s="91" t="s">
        <v>223</v>
      </c>
      <c r="I5" s="91" t="s">
        <v>432</v>
      </c>
      <c r="J5" s="91" t="s">
        <v>433</v>
      </c>
      <c r="K5" s="91" t="s">
        <v>222</v>
      </c>
      <c r="L5" s="91" t="s">
        <v>415</v>
      </c>
      <c r="M5" s="91" t="s">
        <v>222</v>
      </c>
      <c r="N5" s="91" t="s">
        <v>438</v>
      </c>
      <c r="O5" s="91" t="s">
        <v>222</v>
      </c>
      <c r="P5" s="91" t="s">
        <v>416</v>
      </c>
      <c r="Q5" s="91" t="s">
        <v>222</v>
      </c>
      <c r="R5" s="91" t="s">
        <v>426</v>
      </c>
      <c r="S5" s="91" t="s">
        <v>222</v>
      </c>
      <c r="T5" s="106" t="s">
        <v>208</v>
      </c>
      <c r="U5" s="106" t="s">
        <v>62</v>
      </c>
      <c r="V5" s="63" t="s">
        <v>63</v>
      </c>
      <c r="W5" s="63" t="s">
        <v>65</v>
      </c>
      <c r="X5" s="63" t="s">
        <v>64</v>
      </c>
      <c r="Y5" s="63" t="s">
        <v>66</v>
      </c>
      <c r="Z5" s="107" t="s">
        <v>220</v>
      </c>
    </row>
    <row r="6" spans="1:26">
      <c r="A6" s="67">
        <v>1</v>
      </c>
      <c r="B6" s="38" t="s">
        <v>120</v>
      </c>
      <c r="C6" s="108">
        <v>27436</v>
      </c>
      <c r="D6" s="104" t="s">
        <v>60</v>
      </c>
      <c r="E6" s="160">
        <v>121</v>
      </c>
      <c r="F6" s="160">
        <v>0.1</v>
      </c>
      <c r="G6" s="160">
        <v>121</v>
      </c>
      <c r="H6" s="160">
        <v>0.1</v>
      </c>
      <c r="I6" s="31"/>
      <c r="J6" s="161">
        <v>120</v>
      </c>
      <c r="K6" s="161">
        <v>0.15</v>
      </c>
      <c r="L6" s="160">
        <v>125</v>
      </c>
      <c r="M6" s="160">
        <v>0.15</v>
      </c>
      <c r="N6" s="31"/>
      <c r="O6" s="31"/>
      <c r="P6" s="31"/>
      <c r="Q6" s="31"/>
      <c r="R6" s="31"/>
      <c r="S6" s="31"/>
      <c r="T6" s="62">
        <v>367.35</v>
      </c>
      <c r="U6" s="62">
        <f t="shared" ref="U6:U37" si="0">AVERAGE(T6/3)</f>
        <v>122.45</v>
      </c>
      <c r="V6" s="104">
        <v>2</v>
      </c>
      <c r="W6" s="104"/>
      <c r="X6" s="104"/>
      <c r="Y6" s="62">
        <f t="shared" ref="Y6:Y37" si="1">SUM(U6:X6)</f>
        <v>124.45</v>
      </c>
      <c r="Z6" s="105" t="s">
        <v>409</v>
      </c>
    </row>
    <row r="7" spans="1:26">
      <c r="A7" s="67">
        <v>2</v>
      </c>
      <c r="B7" s="38" t="s">
        <v>124</v>
      </c>
      <c r="C7" s="109" t="s">
        <v>146</v>
      </c>
      <c r="D7" s="182" t="s">
        <v>36</v>
      </c>
      <c r="E7" s="31"/>
      <c r="F7" s="31"/>
      <c r="G7" s="160">
        <v>120</v>
      </c>
      <c r="H7" s="160">
        <v>0.25</v>
      </c>
      <c r="I7" s="31"/>
      <c r="J7" s="160">
        <v>120</v>
      </c>
      <c r="K7" s="160">
        <v>0.25</v>
      </c>
      <c r="L7" s="160">
        <v>123</v>
      </c>
      <c r="M7" s="160">
        <v>0.25</v>
      </c>
      <c r="N7" s="31"/>
      <c r="O7" s="31"/>
      <c r="P7" s="31"/>
      <c r="Q7" s="31"/>
      <c r="R7" s="31"/>
      <c r="S7" s="31"/>
      <c r="T7" s="62">
        <v>363.75</v>
      </c>
      <c r="U7" s="62">
        <f t="shared" si="0"/>
        <v>121.25</v>
      </c>
      <c r="V7" s="104">
        <v>2</v>
      </c>
      <c r="W7" s="104"/>
      <c r="X7" s="104">
        <v>1</v>
      </c>
      <c r="Y7" s="62">
        <f t="shared" si="1"/>
        <v>124.25</v>
      </c>
      <c r="Z7" s="105" t="s">
        <v>409</v>
      </c>
    </row>
    <row r="8" spans="1:26">
      <c r="A8" s="67">
        <v>3</v>
      </c>
      <c r="B8" s="38" t="s">
        <v>119</v>
      </c>
      <c r="C8" s="109">
        <v>34675</v>
      </c>
      <c r="D8" s="104" t="s">
        <v>36</v>
      </c>
      <c r="E8" s="31">
        <v>120</v>
      </c>
      <c r="F8" s="31"/>
      <c r="G8" s="31">
        <v>118</v>
      </c>
      <c r="H8" s="31"/>
      <c r="I8" s="31"/>
      <c r="J8" s="31"/>
      <c r="K8" s="31"/>
      <c r="L8" s="160">
        <v>123</v>
      </c>
      <c r="M8" s="160">
        <v>0.1</v>
      </c>
      <c r="N8" s="160">
        <v>120</v>
      </c>
      <c r="O8" s="31"/>
      <c r="P8" s="161">
        <v>120</v>
      </c>
      <c r="Q8" s="31"/>
      <c r="R8" s="160">
        <v>120</v>
      </c>
      <c r="S8" s="160">
        <v>0.1</v>
      </c>
      <c r="T8" s="62">
        <v>363.2</v>
      </c>
      <c r="U8" s="62">
        <f t="shared" si="0"/>
        <v>121.06666666666666</v>
      </c>
      <c r="V8" s="104"/>
      <c r="W8" s="104"/>
      <c r="X8" s="104"/>
      <c r="Y8" s="62">
        <f t="shared" si="1"/>
        <v>121.06666666666666</v>
      </c>
      <c r="Z8" s="105" t="s">
        <v>409</v>
      </c>
    </row>
    <row r="9" spans="1:26">
      <c r="A9" s="67">
        <v>4</v>
      </c>
      <c r="B9" s="38" t="s">
        <v>122</v>
      </c>
      <c r="C9" s="108">
        <v>29351</v>
      </c>
      <c r="D9" s="180" t="s">
        <v>36</v>
      </c>
      <c r="E9" s="31"/>
      <c r="F9" s="31"/>
      <c r="G9" s="31"/>
      <c r="H9" s="31"/>
      <c r="I9" s="31"/>
      <c r="J9" s="31">
        <v>69</v>
      </c>
      <c r="K9" s="31"/>
      <c r="L9" s="160">
        <v>122</v>
      </c>
      <c r="M9" s="31"/>
      <c r="N9" s="160">
        <v>121</v>
      </c>
      <c r="O9" s="160">
        <v>0.25</v>
      </c>
      <c r="P9" s="160">
        <v>119</v>
      </c>
      <c r="Q9" s="31"/>
      <c r="R9" s="161">
        <v>118</v>
      </c>
      <c r="S9" s="31"/>
      <c r="T9" s="62">
        <v>362.25</v>
      </c>
      <c r="U9" s="62">
        <f t="shared" si="0"/>
        <v>120.75</v>
      </c>
      <c r="V9" s="104"/>
      <c r="W9" s="104"/>
      <c r="X9" s="104"/>
      <c r="Y9" s="62">
        <f t="shared" si="1"/>
        <v>120.75</v>
      </c>
      <c r="Z9" s="105" t="s">
        <v>409</v>
      </c>
    </row>
    <row r="10" spans="1:26">
      <c r="A10" s="67">
        <v>5</v>
      </c>
      <c r="B10" s="38" t="s">
        <v>123</v>
      </c>
      <c r="C10" s="109" t="s">
        <v>145</v>
      </c>
      <c r="D10" s="169" t="s">
        <v>60</v>
      </c>
      <c r="E10" s="31">
        <v>120</v>
      </c>
      <c r="F10" s="31">
        <v>0.25</v>
      </c>
      <c r="G10" s="31">
        <v>118</v>
      </c>
      <c r="H10" s="31"/>
      <c r="I10" s="31"/>
      <c r="J10" s="31"/>
      <c r="K10" s="31"/>
      <c r="L10" s="160">
        <v>121</v>
      </c>
      <c r="M10" s="31"/>
      <c r="N10" s="160">
        <v>120</v>
      </c>
      <c r="O10" s="160">
        <v>0.1</v>
      </c>
      <c r="P10" s="161">
        <v>118</v>
      </c>
      <c r="Q10" s="161">
        <v>0.25</v>
      </c>
      <c r="R10" s="160">
        <v>119</v>
      </c>
      <c r="S10" s="160">
        <v>0.25</v>
      </c>
      <c r="T10" s="62">
        <v>360.35</v>
      </c>
      <c r="U10" s="62">
        <f t="shared" si="0"/>
        <v>120.11666666666667</v>
      </c>
      <c r="V10" s="167"/>
      <c r="W10" s="167"/>
      <c r="X10" s="167"/>
      <c r="Y10" s="62">
        <f t="shared" si="1"/>
        <v>120.11666666666667</v>
      </c>
      <c r="Z10" s="105" t="s">
        <v>409</v>
      </c>
    </row>
    <row r="11" spans="1:26">
      <c r="A11" s="67">
        <v>6</v>
      </c>
      <c r="B11" s="82" t="s">
        <v>132</v>
      </c>
      <c r="C11" s="101" t="s">
        <v>153</v>
      </c>
      <c r="D11" s="77" t="s">
        <v>36</v>
      </c>
      <c r="E11" s="31">
        <v>108</v>
      </c>
      <c r="F11" s="31"/>
      <c r="G11" s="31">
        <v>116</v>
      </c>
      <c r="H11" s="31"/>
      <c r="I11" s="31">
        <v>114</v>
      </c>
      <c r="J11" s="160">
        <v>120</v>
      </c>
      <c r="K11" s="31"/>
      <c r="L11" s="160">
        <v>122</v>
      </c>
      <c r="M11" s="31"/>
      <c r="N11" s="31"/>
      <c r="O11" s="31"/>
      <c r="P11" s="161">
        <v>114</v>
      </c>
      <c r="Q11" s="31"/>
      <c r="R11" s="160">
        <v>118</v>
      </c>
      <c r="S11" s="31"/>
      <c r="T11" s="60">
        <v>360</v>
      </c>
      <c r="U11" s="62">
        <f t="shared" si="0"/>
        <v>120</v>
      </c>
      <c r="V11" s="80"/>
      <c r="W11" s="80"/>
      <c r="X11" s="80"/>
      <c r="Y11" s="62">
        <f t="shared" si="1"/>
        <v>120</v>
      </c>
      <c r="Z11" s="122" t="s">
        <v>409</v>
      </c>
    </row>
    <row r="12" spans="1:26">
      <c r="A12" s="67">
        <v>7</v>
      </c>
      <c r="B12" s="38" t="s">
        <v>126</v>
      </c>
      <c r="C12" s="182" t="s">
        <v>147</v>
      </c>
      <c r="D12" s="182" t="s">
        <v>34</v>
      </c>
      <c r="E12" s="160">
        <v>121</v>
      </c>
      <c r="F12" s="31"/>
      <c r="G12" s="31"/>
      <c r="H12" s="31"/>
      <c r="I12" s="31"/>
      <c r="J12" s="161">
        <v>117</v>
      </c>
      <c r="K12" s="31"/>
      <c r="L12" s="160">
        <v>121</v>
      </c>
      <c r="M12" s="31"/>
      <c r="N12" s="160">
        <v>118</v>
      </c>
      <c r="O12" s="31"/>
      <c r="P12" s="31"/>
      <c r="Q12" s="31"/>
      <c r="R12" s="31"/>
      <c r="S12" s="31"/>
      <c r="T12" s="62">
        <v>360</v>
      </c>
      <c r="U12" s="62">
        <f t="shared" si="0"/>
        <v>120</v>
      </c>
      <c r="V12" s="182"/>
      <c r="W12" s="182"/>
      <c r="X12" s="182"/>
      <c r="Y12" s="62">
        <f t="shared" si="1"/>
        <v>120</v>
      </c>
      <c r="Z12" s="105" t="s">
        <v>409</v>
      </c>
    </row>
    <row r="13" spans="1:26">
      <c r="A13" s="67">
        <v>8</v>
      </c>
      <c r="B13" s="38" t="s">
        <v>125</v>
      </c>
      <c r="C13" s="108">
        <v>35313</v>
      </c>
      <c r="D13" s="180" t="s">
        <v>36</v>
      </c>
      <c r="E13" s="31"/>
      <c r="F13" s="31"/>
      <c r="G13" s="31"/>
      <c r="H13" s="31"/>
      <c r="I13" s="31"/>
      <c r="J13" s="31"/>
      <c r="K13" s="31"/>
      <c r="L13" s="161">
        <v>113</v>
      </c>
      <c r="M13" s="31"/>
      <c r="N13" s="160">
        <v>117</v>
      </c>
      <c r="O13" s="31"/>
      <c r="P13" s="160">
        <v>121</v>
      </c>
      <c r="Q13" s="31"/>
      <c r="R13" s="160">
        <v>118</v>
      </c>
      <c r="S13" s="31"/>
      <c r="T13" s="62">
        <v>356</v>
      </c>
      <c r="U13" s="62">
        <f t="shared" si="0"/>
        <v>118.66666666666667</v>
      </c>
      <c r="V13" s="180"/>
      <c r="W13" s="180"/>
      <c r="X13" s="180"/>
      <c r="Y13" s="62">
        <f t="shared" si="1"/>
        <v>118.66666666666667</v>
      </c>
      <c r="Z13" s="116" t="s">
        <v>409</v>
      </c>
    </row>
    <row r="14" spans="1:26">
      <c r="A14" s="67">
        <v>9</v>
      </c>
      <c r="B14" s="110" t="s">
        <v>349</v>
      </c>
      <c r="C14" s="111" t="s">
        <v>375</v>
      </c>
      <c r="D14" s="111" t="s">
        <v>36</v>
      </c>
      <c r="E14" s="31"/>
      <c r="F14" s="31"/>
      <c r="G14" s="31"/>
      <c r="H14" s="31"/>
      <c r="I14" s="31"/>
      <c r="J14" s="31"/>
      <c r="K14" s="31"/>
      <c r="L14" s="160">
        <v>118</v>
      </c>
      <c r="M14" s="31"/>
      <c r="N14" s="160">
        <v>118</v>
      </c>
      <c r="O14" s="31"/>
      <c r="P14" s="160">
        <v>119</v>
      </c>
      <c r="Q14" s="160">
        <v>0.1</v>
      </c>
      <c r="R14" s="31"/>
      <c r="S14" s="31"/>
      <c r="T14" s="62">
        <v>355.1</v>
      </c>
      <c r="U14" s="62">
        <f t="shared" si="0"/>
        <v>118.36666666666667</v>
      </c>
      <c r="V14" s="182"/>
      <c r="W14" s="182"/>
      <c r="X14" s="182"/>
      <c r="Y14" s="62">
        <f t="shared" si="1"/>
        <v>118.36666666666667</v>
      </c>
      <c r="Z14" s="105" t="s">
        <v>409</v>
      </c>
    </row>
    <row r="15" spans="1:26">
      <c r="A15" s="67">
        <v>10</v>
      </c>
      <c r="B15" s="110" t="s">
        <v>133</v>
      </c>
      <c r="C15" s="114">
        <v>36439</v>
      </c>
      <c r="D15" s="111" t="s">
        <v>36</v>
      </c>
      <c r="E15" s="31"/>
      <c r="F15" s="31"/>
      <c r="G15" s="31"/>
      <c r="H15" s="31"/>
      <c r="I15" s="31">
        <v>102</v>
      </c>
      <c r="J15" s="160">
        <v>114</v>
      </c>
      <c r="K15" s="31"/>
      <c r="L15" s="160">
        <v>117</v>
      </c>
      <c r="M15" s="31"/>
      <c r="N15" s="31"/>
      <c r="O15" s="31"/>
      <c r="P15" s="161">
        <v>109</v>
      </c>
      <c r="Q15" s="31"/>
      <c r="R15" s="160">
        <v>120</v>
      </c>
      <c r="S15" s="160">
        <v>0.15</v>
      </c>
      <c r="T15" s="112">
        <v>351.15</v>
      </c>
      <c r="U15" s="62">
        <f t="shared" si="0"/>
        <v>117.05</v>
      </c>
      <c r="V15" s="182"/>
      <c r="W15" s="182"/>
      <c r="X15" s="182"/>
      <c r="Y15" s="62">
        <f t="shared" si="1"/>
        <v>117.05</v>
      </c>
      <c r="Z15" s="105" t="s">
        <v>409</v>
      </c>
    </row>
    <row r="16" spans="1:26">
      <c r="A16" s="67">
        <v>11</v>
      </c>
      <c r="B16" s="110" t="s">
        <v>353</v>
      </c>
      <c r="C16" s="111" t="s">
        <v>378</v>
      </c>
      <c r="D16" s="111" t="s">
        <v>150</v>
      </c>
      <c r="E16" s="31"/>
      <c r="F16" s="31"/>
      <c r="G16" s="31"/>
      <c r="H16" s="31"/>
      <c r="I16" s="31"/>
      <c r="J16" s="31"/>
      <c r="K16" s="31"/>
      <c r="L16" s="160">
        <v>115</v>
      </c>
      <c r="M16" s="31"/>
      <c r="N16" s="160">
        <v>120</v>
      </c>
      <c r="O16" s="160">
        <v>0.15</v>
      </c>
      <c r="P16" s="161">
        <v>114</v>
      </c>
      <c r="Q16" s="31"/>
      <c r="R16" s="160">
        <v>115</v>
      </c>
      <c r="S16" s="31"/>
      <c r="T16" s="62">
        <v>350.15</v>
      </c>
      <c r="U16" s="62">
        <f t="shared" si="0"/>
        <v>116.71666666666665</v>
      </c>
      <c r="V16" s="180"/>
      <c r="W16" s="180"/>
      <c r="X16" s="180"/>
      <c r="Y16" s="62">
        <f t="shared" si="1"/>
        <v>116.71666666666665</v>
      </c>
      <c r="Z16" s="105" t="s">
        <v>409</v>
      </c>
    </row>
    <row r="17" spans="1:26" s="20" customFormat="1">
      <c r="A17" s="67">
        <v>12</v>
      </c>
      <c r="B17" s="110" t="s">
        <v>130</v>
      </c>
      <c r="C17" s="114">
        <v>35802</v>
      </c>
      <c r="D17" s="111" t="s">
        <v>35</v>
      </c>
      <c r="E17" s="31"/>
      <c r="F17" s="31"/>
      <c r="G17" s="31">
        <v>119</v>
      </c>
      <c r="H17" s="31">
        <v>0.15</v>
      </c>
      <c r="I17" s="31"/>
      <c r="J17" s="31"/>
      <c r="K17" s="31"/>
      <c r="L17" s="160">
        <v>115</v>
      </c>
      <c r="M17" s="31"/>
      <c r="N17" s="161">
        <v>115</v>
      </c>
      <c r="O17" s="31"/>
      <c r="P17" s="160">
        <v>116</v>
      </c>
      <c r="Q17" s="160">
        <v>0.15</v>
      </c>
      <c r="R17" s="160">
        <v>118</v>
      </c>
      <c r="S17" s="31"/>
      <c r="T17" s="62">
        <v>349.15</v>
      </c>
      <c r="U17" s="62">
        <f t="shared" si="0"/>
        <v>116.38333333333333</v>
      </c>
      <c r="V17" s="180"/>
      <c r="W17" s="180"/>
      <c r="X17" s="180"/>
      <c r="Y17" s="62">
        <f t="shared" si="1"/>
        <v>116.38333333333333</v>
      </c>
      <c r="Z17" s="105" t="s">
        <v>409</v>
      </c>
    </row>
    <row r="18" spans="1:26">
      <c r="A18" s="67">
        <v>13</v>
      </c>
      <c r="B18" s="38" t="s">
        <v>121</v>
      </c>
      <c r="C18" s="108">
        <v>32154</v>
      </c>
      <c r="D18" s="180" t="s">
        <v>39</v>
      </c>
      <c r="E18" s="31"/>
      <c r="F18" s="31"/>
      <c r="G18" s="31"/>
      <c r="H18" s="31"/>
      <c r="I18" s="31"/>
      <c r="J18" s="31"/>
      <c r="K18" s="31"/>
      <c r="L18" s="160">
        <v>117</v>
      </c>
      <c r="M18" s="31"/>
      <c r="N18" s="31"/>
      <c r="O18" s="31"/>
      <c r="P18" s="160">
        <v>116</v>
      </c>
      <c r="Q18" s="31"/>
      <c r="R18" s="160">
        <v>116</v>
      </c>
      <c r="S18" s="31"/>
      <c r="T18" s="62">
        <v>349</v>
      </c>
      <c r="U18" s="62">
        <f t="shared" si="0"/>
        <v>116.33333333333333</v>
      </c>
      <c r="V18" s="182"/>
      <c r="W18" s="182"/>
      <c r="X18" s="182"/>
      <c r="Y18" s="62">
        <f t="shared" si="1"/>
        <v>116.33333333333333</v>
      </c>
      <c r="Z18" s="105" t="s">
        <v>410</v>
      </c>
    </row>
    <row r="19" spans="1:26">
      <c r="A19" s="67">
        <v>14</v>
      </c>
      <c r="B19" s="82" t="s">
        <v>139</v>
      </c>
      <c r="C19" s="77" t="s">
        <v>157</v>
      </c>
      <c r="D19" s="77" t="s">
        <v>100</v>
      </c>
      <c r="E19" s="31">
        <v>109</v>
      </c>
      <c r="F19" s="31"/>
      <c r="G19" s="31">
        <v>115</v>
      </c>
      <c r="H19" s="31"/>
      <c r="I19" s="31"/>
      <c r="J19" s="31"/>
      <c r="K19" s="31"/>
      <c r="L19" s="161">
        <v>108</v>
      </c>
      <c r="M19" s="31"/>
      <c r="N19" s="160">
        <v>118</v>
      </c>
      <c r="O19" s="31"/>
      <c r="P19" s="160">
        <v>113</v>
      </c>
      <c r="Q19" s="31"/>
      <c r="R19" s="160">
        <v>116</v>
      </c>
      <c r="S19" s="31"/>
      <c r="T19" s="60">
        <v>347</v>
      </c>
      <c r="U19" s="62">
        <f t="shared" si="0"/>
        <v>115.66666666666667</v>
      </c>
      <c r="V19" s="84"/>
      <c r="W19" s="84"/>
      <c r="X19" s="84"/>
      <c r="Y19" s="62">
        <f t="shared" si="1"/>
        <v>115.66666666666667</v>
      </c>
      <c r="Z19" s="123" t="s">
        <v>409</v>
      </c>
    </row>
    <row r="20" spans="1:26">
      <c r="A20" s="67">
        <v>15</v>
      </c>
      <c r="B20" s="110" t="s">
        <v>128</v>
      </c>
      <c r="C20" s="114">
        <v>24633</v>
      </c>
      <c r="D20" s="111" t="s">
        <v>150</v>
      </c>
      <c r="E20" s="31"/>
      <c r="F20" s="31"/>
      <c r="G20" s="31"/>
      <c r="H20" s="31"/>
      <c r="I20" s="31"/>
      <c r="J20" s="31"/>
      <c r="K20" s="31"/>
      <c r="L20" s="160">
        <v>113</v>
      </c>
      <c r="M20" s="31"/>
      <c r="N20" s="160">
        <v>119</v>
      </c>
      <c r="O20" s="31"/>
      <c r="P20" s="161">
        <v>106</v>
      </c>
      <c r="Q20" s="31"/>
      <c r="R20" s="160">
        <v>115</v>
      </c>
      <c r="S20" s="31"/>
      <c r="T20" s="62">
        <v>347</v>
      </c>
      <c r="U20" s="62">
        <f t="shared" si="0"/>
        <v>115.66666666666667</v>
      </c>
      <c r="V20" s="182"/>
      <c r="W20" s="182"/>
      <c r="X20" s="182"/>
      <c r="Y20" s="62">
        <f t="shared" si="1"/>
        <v>115.66666666666667</v>
      </c>
      <c r="Z20" s="105" t="s">
        <v>409</v>
      </c>
    </row>
    <row r="21" spans="1:26">
      <c r="A21" s="67">
        <v>16</v>
      </c>
      <c r="B21" s="82" t="s">
        <v>135</v>
      </c>
      <c r="C21" s="83" t="s">
        <v>154</v>
      </c>
      <c r="D21" s="77" t="s">
        <v>32</v>
      </c>
      <c r="E21" s="31">
        <v>111</v>
      </c>
      <c r="F21" s="31"/>
      <c r="G21" s="31">
        <v>109</v>
      </c>
      <c r="H21" s="31"/>
      <c r="I21" s="31"/>
      <c r="J21" s="31"/>
      <c r="K21" s="31"/>
      <c r="L21" s="161">
        <v>105</v>
      </c>
      <c r="M21" s="31"/>
      <c r="N21" s="160">
        <v>117</v>
      </c>
      <c r="O21" s="31"/>
      <c r="P21" s="160">
        <v>113</v>
      </c>
      <c r="Q21" s="31"/>
      <c r="R21" s="160">
        <v>116</v>
      </c>
      <c r="S21" s="31"/>
      <c r="T21" s="60">
        <v>346</v>
      </c>
      <c r="U21" s="62">
        <f t="shared" si="0"/>
        <v>115.33333333333333</v>
      </c>
      <c r="V21" s="84"/>
      <c r="W21" s="84"/>
      <c r="X21" s="84"/>
      <c r="Y21" s="62">
        <f t="shared" si="1"/>
        <v>115.33333333333333</v>
      </c>
      <c r="Z21" s="123" t="s">
        <v>410</v>
      </c>
    </row>
    <row r="22" spans="1:26">
      <c r="A22" s="67">
        <v>17</v>
      </c>
      <c r="B22" s="110" t="s">
        <v>131</v>
      </c>
      <c r="C22" s="114" t="s">
        <v>152</v>
      </c>
      <c r="D22" s="111" t="s">
        <v>37</v>
      </c>
      <c r="E22" s="31">
        <v>111</v>
      </c>
      <c r="F22" s="31">
        <v>0.15</v>
      </c>
      <c r="G22" s="31">
        <v>114</v>
      </c>
      <c r="H22" s="31"/>
      <c r="I22" s="31"/>
      <c r="J22" s="31"/>
      <c r="K22" s="31"/>
      <c r="L22" s="160">
        <v>115</v>
      </c>
      <c r="M22" s="31"/>
      <c r="N22" s="160">
        <v>120</v>
      </c>
      <c r="O22" s="31"/>
      <c r="P22" s="161">
        <v>110</v>
      </c>
      <c r="Q22" s="31"/>
      <c r="R22" s="160">
        <v>110</v>
      </c>
      <c r="S22" s="31"/>
      <c r="T22" s="62">
        <v>345</v>
      </c>
      <c r="U22" s="62">
        <f t="shared" si="0"/>
        <v>115</v>
      </c>
      <c r="V22" s="175"/>
      <c r="W22" s="175"/>
      <c r="X22" s="175"/>
      <c r="Y22" s="62">
        <f t="shared" si="1"/>
        <v>115</v>
      </c>
      <c r="Z22" s="105" t="s">
        <v>409</v>
      </c>
    </row>
    <row r="23" spans="1:26" s="20" customFormat="1">
      <c r="A23" s="67">
        <v>18</v>
      </c>
      <c r="B23" s="82" t="s">
        <v>136</v>
      </c>
      <c r="C23" s="101" t="s">
        <v>155</v>
      </c>
      <c r="D23" s="77" t="s">
        <v>36</v>
      </c>
      <c r="E23" s="31"/>
      <c r="F23" s="31"/>
      <c r="G23" s="31"/>
      <c r="H23" s="31"/>
      <c r="I23" s="31"/>
      <c r="J23" s="31"/>
      <c r="K23" s="31"/>
      <c r="L23" s="160">
        <v>121</v>
      </c>
      <c r="M23" s="31"/>
      <c r="N23" s="160">
        <v>110</v>
      </c>
      <c r="O23" s="31"/>
      <c r="P23" s="161">
        <v>106</v>
      </c>
      <c r="Q23" s="31"/>
      <c r="R23" s="160">
        <v>111</v>
      </c>
      <c r="S23" s="31"/>
      <c r="T23" s="60">
        <v>342</v>
      </c>
      <c r="U23" s="62">
        <f t="shared" si="0"/>
        <v>114</v>
      </c>
      <c r="V23" s="84"/>
      <c r="W23" s="84"/>
      <c r="X23" s="84"/>
      <c r="Y23" s="62">
        <f t="shared" si="1"/>
        <v>114</v>
      </c>
      <c r="Z23" s="122" t="s">
        <v>409</v>
      </c>
    </row>
    <row r="24" spans="1:26" s="20" customFormat="1">
      <c r="A24" s="67">
        <v>19</v>
      </c>
      <c r="B24" s="38" t="s">
        <v>216</v>
      </c>
      <c r="C24" s="108" t="s">
        <v>149</v>
      </c>
      <c r="D24" s="182" t="s">
        <v>60</v>
      </c>
      <c r="E24" s="31"/>
      <c r="F24" s="31"/>
      <c r="G24" s="31"/>
      <c r="H24" s="31"/>
      <c r="I24" s="31"/>
      <c r="J24" s="31"/>
      <c r="K24" s="31"/>
      <c r="L24" s="160">
        <v>115</v>
      </c>
      <c r="M24" s="31"/>
      <c r="N24" s="161">
        <v>108</v>
      </c>
      <c r="O24" s="31"/>
      <c r="P24" s="160">
        <v>111</v>
      </c>
      <c r="Q24" s="31"/>
      <c r="R24" s="160">
        <v>114</v>
      </c>
      <c r="S24" s="31"/>
      <c r="T24" s="62">
        <v>340</v>
      </c>
      <c r="U24" s="62">
        <f t="shared" si="0"/>
        <v>113.33333333333333</v>
      </c>
      <c r="V24" s="113"/>
      <c r="W24" s="113"/>
      <c r="X24" s="113"/>
      <c r="Y24" s="62">
        <f t="shared" si="1"/>
        <v>113.33333333333333</v>
      </c>
      <c r="Z24" s="105" t="s">
        <v>410</v>
      </c>
    </row>
    <row r="25" spans="1:26">
      <c r="A25" s="67">
        <v>20</v>
      </c>
      <c r="B25" s="110" t="s">
        <v>350</v>
      </c>
      <c r="C25" s="111" t="s">
        <v>376</v>
      </c>
      <c r="D25" s="111" t="s">
        <v>60</v>
      </c>
      <c r="E25" s="31"/>
      <c r="F25" s="31"/>
      <c r="G25" s="31"/>
      <c r="H25" s="31"/>
      <c r="I25" s="31"/>
      <c r="J25" s="31"/>
      <c r="K25" s="31"/>
      <c r="L25" s="160">
        <v>118</v>
      </c>
      <c r="M25" s="31"/>
      <c r="N25" s="160">
        <v>118</v>
      </c>
      <c r="O25" s="31"/>
      <c r="P25" s="161">
        <v>100</v>
      </c>
      <c r="Q25" s="31"/>
      <c r="R25" s="160">
        <v>104</v>
      </c>
      <c r="S25" s="31"/>
      <c r="T25" s="62">
        <v>340</v>
      </c>
      <c r="U25" s="62">
        <f t="shared" si="0"/>
        <v>113.33333333333333</v>
      </c>
      <c r="V25" s="169"/>
      <c r="W25" s="169"/>
      <c r="X25" s="169"/>
      <c r="Y25" s="62">
        <f t="shared" si="1"/>
        <v>113.33333333333333</v>
      </c>
      <c r="Z25" s="105" t="s">
        <v>409</v>
      </c>
    </row>
    <row r="26" spans="1:26" s="20" customFormat="1">
      <c r="A26" s="67">
        <v>21</v>
      </c>
      <c r="B26" s="110" t="s">
        <v>361</v>
      </c>
      <c r="C26" s="111" t="s">
        <v>385</v>
      </c>
      <c r="D26" s="111" t="s">
        <v>362</v>
      </c>
      <c r="E26" s="31"/>
      <c r="F26" s="31"/>
      <c r="G26" s="31"/>
      <c r="H26" s="31"/>
      <c r="I26" s="31"/>
      <c r="J26" s="31"/>
      <c r="K26" s="31"/>
      <c r="L26" s="160">
        <v>111</v>
      </c>
      <c r="M26" s="31"/>
      <c r="N26" s="160">
        <v>114</v>
      </c>
      <c r="O26" s="31"/>
      <c r="P26" s="160">
        <v>114</v>
      </c>
      <c r="Q26" s="31"/>
      <c r="R26" s="161">
        <v>108</v>
      </c>
      <c r="S26" s="31"/>
      <c r="T26" s="62">
        <v>339</v>
      </c>
      <c r="U26" s="62">
        <f t="shared" si="0"/>
        <v>113</v>
      </c>
      <c r="V26" s="169"/>
      <c r="W26" s="169"/>
      <c r="X26" s="169"/>
      <c r="Y26" s="62">
        <f t="shared" si="1"/>
        <v>113</v>
      </c>
      <c r="Z26" s="117" t="s">
        <v>410</v>
      </c>
    </row>
    <row r="27" spans="1:26" s="20" customFormat="1">
      <c r="A27" s="67">
        <v>22</v>
      </c>
      <c r="B27" s="82" t="s">
        <v>137</v>
      </c>
      <c r="C27" s="101" t="s">
        <v>156</v>
      </c>
      <c r="D27" s="77" t="s">
        <v>32</v>
      </c>
      <c r="E27" s="31">
        <v>106</v>
      </c>
      <c r="F27" s="31"/>
      <c r="G27" s="31">
        <v>113</v>
      </c>
      <c r="H27" s="31"/>
      <c r="I27" s="31"/>
      <c r="J27" s="31"/>
      <c r="K27" s="31"/>
      <c r="L27" s="160">
        <v>112</v>
      </c>
      <c r="M27" s="31"/>
      <c r="N27" s="160">
        <v>110</v>
      </c>
      <c r="O27" s="31"/>
      <c r="P27" s="161">
        <v>108</v>
      </c>
      <c r="Q27" s="31"/>
      <c r="R27" s="160">
        <v>114</v>
      </c>
      <c r="S27" s="31"/>
      <c r="T27" s="60">
        <v>336</v>
      </c>
      <c r="U27" s="62">
        <f t="shared" si="0"/>
        <v>112</v>
      </c>
      <c r="V27" s="84"/>
      <c r="W27" s="84"/>
      <c r="X27" s="84"/>
      <c r="Y27" s="62">
        <f t="shared" si="1"/>
        <v>112</v>
      </c>
      <c r="Z27" s="123" t="s">
        <v>410</v>
      </c>
    </row>
    <row r="28" spans="1:26">
      <c r="A28" s="67">
        <v>23</v>
      </c>
      <c r="B28" s="82" t="s">
        <v>141</v>
      </c>
      <c r="C28" s="77" t="s">
        <v>159</v>
      </c>
      <c r="D28" s="77" t="s">
        <v>60</v>
      </c>
      <c r="E28" s="31"/>
      <c r="F28" s="31"/>
      <c r="G28" s="31"/>
      <c r="H28" s="31"/>
      <c r="I28" s="31"/>
      <c r="J28" s="31"/>
      <c r="K28" s="31"/>
      <c r="L28" s="160">
        <v>116</v>
      </c>
      <c r="M28" s="31"/>
      <c r="N28" s="161">
        <v>105</v>
      </c>
      <c r="O28" s="31"/>
      <c r="P28" s="160">
        <v>106</v>
      </c>
      <c r="Q28" s="31"/>
      <c r="R28" s="160">
        <v>112</v>
      </c>
      <c r="S28" s="31"/>
      <c r="T28" s="60">
        <v>334</v>
      </c>
      <c r="U28" s="62">
        <f t="shared" si="0"/>
        <v>111.33333333333333</v>
      </c>
      <c r="V28" s="84"/>
      <c r="W28" s="84"/>
      <c r="X28" s="84"/>
      <c r="Y28" s="62">
        <f t="shared" si="1"/>
        <v>111.33333333333333</v>
      </c>
      <c r="Z28" s="122" t="s">
        <v>410</v>
      </c>
    </row>
    <row r="29" spans="1:26" s="20" customFormat="1">
      <c r="A29" s="67">
        <v>24</v>
      </c>
      <c r="B29" s="110" t="s">
        <v>144</v>
      </c>
      <c r="C29" s="114" t="s">
        <v>160</v>
      </c>
      <c r="D29" s="111" t="s">
        <v>60</v>
      </c>
      <c r="E29" s="31"/>
      <c r="F29" s="31"/>
      <c r="G29" s="31"/>
      <c r="H29" s="31"/>
      <c r="I29" s="31"/>
      <c r="J29" s="31"/>
      <c r="K29" s="31"/>
      <c r="L29" s="160">
        <v>113</v>
      </c>
      <c r="M29" s="31"/>
      <c r="N29" s="160">
        <v>109</v>
      </c>
      <c r="O29" s="31"/>
      <c r="P29" s="160">
        <v>111</v>
      </c>
      <c r="Q29" s="31"/>
      <c r="R29" s="161">
        <v>105</v>
      </c>
      <c r="S29" s="31"/>
      <c r="T29" s="62">
        <v>333</v>
      </c>
      <c r="U29" s="62">
        <f t="shared" si="0"/>
        <v>111</v>
      </c>
      <c r="V29" s="113"/>
      <c r="W29" s="113"/>
      <c r="X29" s="113"/>
      <c r="Y29" s="62">
        <f t="shared" si="1"/>
        <v>111</v>
      </c>
      <c r="Z29" s="117" t="s">
        <v>410</v>
      </c>
    </row>
    <row r="30" spans="1:26" s="20" customFormat="1">
      <c r="A30" s="67">
        <v>25</v>
      </c>
      <c r="B30" s="82" t="s">
        <v>138</v>
      </c>
      <c r="C30" s="83">
        <v>37840</v>
      </c>
      <c r="D30" s="77" t="s">
        <v>36</v>
      </c>
      <c r="E30" s="31">
        <v>107</v>
      </c>
      <c r="F30" s="31"/>
      <c r="G30" s="31">
        <v>113</v>
      </c>
      <c r="H30" s="31"/>
      <c r="I30" s="31"/>
      <c r="J30" s="31"/>
      <c r="K30" s="31"/>
      <c r="L30" s="160">
        <v>112</v>
      </c>
      <c r="M30" s="31"/>
      <c r="N30" s="160">
        <v>110</v>
      </c>
      <c r="O30" s="31"/>
      <c r="P30" s="160">
        <v>110</v>
      </c>
      <c r="Q30" s="31"/>
      <c r="R30" s="161">
        <v>109</v>
      </c>
      <c r="S30" s="31"/>
      <c r="T30" s="60">
        <v>332</v>
      </c>
      <c r="U30" s="62">
        <f t="shared" si="0"/>
        <v>110.66666666666667</v>
      </c>
      <c r="V30" s="80"/>
      <c r="W30" s="80"/>
      <c r="X30" s="80"/>
      <c r="Y30" s="62">
        <f t="shared" si="1"/>
        <v>110.66666666666667</v>
      </c>
      <c r="Z30" s="123" t="s">
        <v>410</v>
      </c>
    </row>
    <row r="31" spans="1:26" s="20" customFormat="1">
      <c r="A31" s="67">
        <v>26</v>
      </c>
      <c r="B31" s="110" t="s">
        <v>358</v>
      </c>
      <c r="C31" s="111" t="s">
        <v>382</v>
      </c>
      <c r="D31" s="111" t="s">
        <v>36</v>
      </c>
      <c r="E31" s="31"/>
      <c r="F31" s="31"/>
      <c r="G31" s="31"/>
      <c r="H31" s="31"/>
      <c r="I31" s="31"/>
      <c r="J31" s="31"/>
      <c r="K31" s="31"/>
      <c r="L31" s="160">
        <v>112</v>
      </c>
      <c r="M31" s="31"/>
      <c r="N31" s="160">
        <v>112</v>
      </c>
      <c r="O31" s="31"/>
      <c r="P31" s="161">
        <v>105</v>
      </c>
      <c r="Q31" s="31"/>
      <c r="R31" s="160">
        <v>107</v>
      </c>
      <c r="S31" s="31"/>
      <c r="T31" s="62">
        <v>331</v>
      </c>
      <c r="U31" s="62">
        <f t="shared" si="0"/>
        <v>110.33333333333333</v>
      </c>
      <c r="V31" s="182"/>
      <c r="W31" s="182"/>
      <c r="X31" s="182"/>
      <c r="Y31" s="62">
        <f t="shared" si="1"/>
        <v>110.33333333333333</v>
      </c>
      <c r="Z31" s="117" t="s">
        <v>410</v>
      </c>
    </row>
    <row r="32" spans="1:26">
      <c r="A32" s="67">
        <v>27</v>
      </c>
      <c r="B32" s="110" t="s">
        <v>351</v>
      </c>
      <c r="C32" s="111" t="s">
        <v>377</v>
      </c>
      <c r="D32" s="111" t="s">
        <v>352</v>
      </c>
      <c r="E32" s="31"/>
      <c r="F32" s="31"/>
      <c r="G32" s="31"/>
      <c r="H32" s="31"/>
      <c r="I32" s="31"/>
      <c r="J32" s="31"/>
      <c r="K32" s="31"/>
      <c r="L32" s="160">
        <v>116</v>
      </c>
      <c r="M32" s="31"/>
      <c r="N32" s="160">
        <v>110</v>
      </c>
      <c r="O32" s="31"/>
      <c r="P32" s="161">
        <v>96</v>
      </c>
      <c r="Q32" s="31"/>
      <c r="R32" s="160">
        <v>105</v>
      </c>
      <c r="S32" s="31"/>
      <c r="T32" s="62">
        <v>331</v>
      </c>
      <c r="U32" s="62">
        <f t="shared" si="0"/>
        <v>110.33333333333333</v>
      </c>
      <c r="V32" s="180"/>
      <c r="W32" s="180"/>
      <c r="X32" s="180"/>
      <c r="Y32" s="62">
        <f t="shared" si="1"/>
        <v>110.33333333333333</v>
      </c>
      <c r="Z32" s="105" t="s">
        <v>410</v>
      </c>
    </row>
    <row r="33" spans="1:26" s="20" customFormat="1">
      <c r="A33" s="67">
        <v>28</v>
      </c>
      <c r="B33" s="110" t="s">
        <v>354</v>
      </c>
      <c r="C33" s="111" t="s">
        <v>378</v>
      </c>
      <c r="D33" s="111" t="s">
        <v>36</v>
      </c>
      <c r="E33" s="31"/>
      <c r="F33" s="31"/>
      <c r="G33" s="31"/>
      <c r="H33" s="31"/>
      <c r="I33" s="31"/>
      <c r="J33" s="31"/>
      <c r="K33" s="31"/>
      <c r="L33" s="160">
        <v>115</v>
      </c>
      <c r="M33" s="31"/>
      <c r="N33" s="160">
        <v>105</v>
      </c>
      <c r="O33" s="31"/>
      <c r="P33" s="161">
        <v>103</v>
      </c>
      <c r="Q33" s="31"/>
      <c r="R33" s="160">
        <v>109</v>
      </c>
      <c r="S33" s="31"/>
      <c r="T33" s="62">
        <v>329</v>
      </c>
      <c r="U33" s="62">
        <f t="shared" si="0"/>
        <v>109.66666666666667</v>
      </c>
      <c r="V33" s="175"/>
      <c r="W33" s="175"/>
      <c r="X33" s="175"/>
      <c r="Y33" s="62">
        <f t="shared" si="1"/>
        <v>109.66666666666667</v>
      </c>
      <c r="Z33" s="105" t="s">
        <v>410</v>
      </c>
    </row>
    <row r="34" spans="1:26" s="20" customFormat="1">
      <c r="A34" s="67">
        <v>29</v>
      </c>
      <c r="B34" s="82" t="s">
        <v>371</v>
      </c>
      <c r="C34" s="124" t="s">
        <v>393</v>
      </c>
      <c r="D34" s="124" t="s">
        <v>36</v>
      </c>
      <c r="E34" s="31"/>
      <c r="F34" s="31"/>
      <c r="G34" s="31"/>
      <c r="H34" s="31"/>
      <c r="I34" s="31"/>
      <c r="J34" s="31"/>
      <c r="K34" s="31"/>
      <c r="L34" s="160">
        <v>105</v>
      </c>
      <c r="M34" s="31"/>
      <c r="N34" s="160">
        <v>115</v>
      </c>
      <c r="O34" s="31"/>
      <c r="P34" s="160">
        <v>109</v>
      </c>
      <c r="Q34" s="31"/>
      <c r="R34" s="161">
        <v>105</v>
      </c>
      <c r="S34" s="31"/>
      <c r="T34" s="81">
        <v>329</v>
      </c>
      <c r="U34" s="62">
        <f t="shared" si="0"/>
        <v>109.66666666666667</v>
      </c>
      <c r="V34" s="80"/>
      <c r="W34" s="80"/>
      <c r="X34" s="80"/>
      <c r="Y34" s="62">
        <f t="shared" si="1"/>
        <v>109.66666666666667</v>
      </c>
      <c r="Z34" s="123" t="s">
        <v>434</v>
      </c>
    </row>
    <row r="35" spans="1:26" s="20" customFormat="1">
      <c r="A35" s="67">
        <v>30</v>
      </c>
      <c r="B35" s="82" t="s">
        <v>134</v>
      </c>
      <c r="C35" s="83">
        <v>37138</v>
      </c>
      <c r="D35" s="77" t="s">
        <v>100</v>
      </c>
      <c r="E35" s="31"/>
      <c r="F35" s="31"/>
      <c r="G35" s="31"/>
      <c r="H35" s="31"/>
      <c r="I35" s="31">
        <v>110</v>
      </c>
      <c r="J35" s="31">
        <v>109</v>
      </c>
      <c r="K35" s="31"/>
      <c r="L35" s="160">
        <v>116</v>
      </c>
      <c r="M35" s="31"/>
      <c r="N35" s="160">
        <v>112</v>
      </c>
      <c r="O35" s="31"/>
      <c r="P35" s="160">
        <v>101</v>
      </c>
      <c r="Q35" s="31"/>
      <c r="R35" s="161">
        <v>76</v>
      </c>
      <c r="S35" s="31"/>
      <c r="T35" s="60">
        <v>329</v>
      </c>
      <c r="U35" s="62">
        <f t="shared" si="0"/>
        <v>109.66666666666667</v>
      </c>
      <c r="V35" s="84"/>
      <c r="W35" s="84"/>
      <c r="X35" s="84"/>
      <c r="Y35" s="62">
        <f t="shared" si="1"/>
        <v>109.66666666666667</v>
      </c>
      <c r="Z35" s="122" t="s">
        <v>410</v>
      </c>
    </row>
    <row r="36" spans="1:26" s="20" customFormat="1">
      <c r="A36" s="67">
        <v>31</v>
      </c>
      <c r="B36" s="78" t="s">
        <v>368</v>
      </c>
      <c r="C36" s="79" t="s">
        <v>389</v>
      </c>
      <c r="D36" s="80" t="s">
        <v>32</v>
      </c>
      <c r="E36" s="31"/>
      <c r="F36" s="31"/>
      <c r="G36" s="31"/>
      <c r="H36" s="31"/>
      <c r="I36" s="31"/>
      <c r="J36" s="31"/>
      <c r="K36" s="31"/>
      <c r="L36" s="160">
        <v>111</v>
      </c>
      <c r="M36" s="31"/>
      <c r="N36" s="160">
        <v>109</v>
      </c>
      <c r="O36" s="31"/>
      <c r="P36" s="161">
        <v>104</v>
      </c>
      <c r="Q36" s="31"/>
      <c r="R36" s="160">
        <v>108</v>
      </c>
      <c r="S36" s="31"/>
      <c r="T36" s="81">
        <v>328</v>
      </c>
      <c r="U36" s="62">
        <f t="shared" si="0"/>
        <v>109.33333333333333</v>
      </c>
      <c r="V36" s="80"/>
      <c r="W36" s="80"/>
      <c r="X36" s="80"/>
      <c r="Y36" s="62">
        <f t="shared" si="1"/>
        <v>109.33333333333333</v>
      </c>
      <c r="Z36" s="123" t="s">
        <v>410</v>
      </c>
    </row>
    <row r="37" spans="1:26" s="20" customFormat="1">
      <c r="A37" s="67">
        <v>32</v>
      </c>
      <c r="B37" s="110" t="s">
        <v>364</v>
      </c>
      <c r="C37" s="111" t="s">
        <v>386</v>
      </c>
      <c r="D37" s="111" t="s">
        <v>39</v>
      </c>
      <c r="E37" s="31"/>
      <c r="F37" s="31"/>
      <c r="G37" s="31"/>
      <c r="H37" s="31"/>
      <c r="I37" s="31"/>
      <c r="J37" s="31"/>
      <c r="K37" s="31"/>
      <c r="L37" s="160">
        <v>111</v>
      </c>
      <c r="M37" s="31"/>
      <c r="N37" s="161">
        <v>104</v>
      </c>
      <c r="O37" s="31"/>
      <c r="P37" s="160">
        <v>107</v>
      </c>
      <c r="Q37" s="31"/>
      <c r="R37" s="160">
        <v>109</v>
      </c>
      <c r="S37" s="31"/>
      <c r="T37" s="62">
        <v>327</v>
      </c>
      <c r="U37" s="62">
        <f t="shared" si="0"/>
        <v>109</v>
      </c>
      <c r="V37" s="182"/>
      <c r="W37" s="182"/>
      <c r="X37" s="182"/>
      <c r="Y37" s="62">
        <f t="shared" si="1"/>
        <v>109</v>
      </c>
      <c r="Z37" s="117" t="s">
        <v>435</v>
      </c>
    </row>
    <row r="38" spans="1:26" s="20" customFormat="1">
      <c r="A38" s="67">
        <v>33</v>
      </c>
      <c r="B38" s="82" t="s">
        <v>369</v>
      </c>
      <c r="C38" s="124" t="s">
        <v>391</v>
      </c>
      <c r="D38" s="124" t="s">
        <v>32</v>
      </c>
      <c r="E38" s="31"/>
      <c r="F38" s="31"/>
      <c r="G38" s="31"/>
      <c r="H38" s="31"/>
      <c r="I38" s="31"/>
      <c r="J38" s="31"/>
      <c r="K38" s="31"/>
      <c r="L38" s="160">
        <v>109</v>
      </c>
      <c r="M38" s="31"/>
      <c r="N38" s="160">
        <v>106</v>
      </c>
      <c r="O38" s="31"/>
      <c r="P38" s="161">
        <v>103</v>
      </c>
      <c r="Q38" s="31"/>
      <c r="R38" s="160">
        <v>107</v>
      </c>
      <c r="S38" s="31"/>
      <c r="T38" s="81">
        <v>322</v>
      </c>
      <c r="U38" s="62">
        <f t="shared" ref="U38:U58" si="2">AVERAGE(T38/3)</f>
        <v>107.33333333333333</v>
      </c>
      <c r="V38" s="80"/>
      <c r="W38" s="80"/>
      <c r="X38" s="80"/>
      <c r="Y38" s="62">
        <f t="shared" ref="Y38:Y58" si="3">SUM(U38:X38)</f>
        <v>107.33333333333333</v>
      </c>
      <c r="Z38" s="123" t="s">
        <v>410</v>
      </c>
    </row>
    <row r="39" spans="1:26" s="20" customFormat="1">
      <c r="A39" s="67">
        <v>34</v>
      </c>
      <c r="B39" s="110" t="s">
        <v>363</v>
      </c>
      <c r="C39" s="111" t="s">
        <v>390</v>
      </c>
      <c r="D39" s="111" t="s">
        <v>60</v>
      </c>
      <c r="E39" s="31"/>
      <c r="F39" s="31"/>
      <c r="G39" s="31"/>
      <c r="H39" s="31"/>
      <c r="I39" s="31"/>
      <c r="J39" s="31"/>
      <c r="K39" s="31"/>
      <c r="L39" s="160">
        <v>110</v>
      </c>
      <c r="M39" s="31"/>
      <c r="N39" s="31"/>
      <c r="O39" s="31"/>
      <c r="P39" s="160">
        <v>105</v>
      </c>
      <c r="Q39" s="31"/>
      <c r="R39" s="160">
        <v>103</v>
      </c>
      <c r="S39" s="31"/>
      <c r="T39" s="62">
        <v>318</v>
      </c>
      <c r="U39" s="62">
        <f t="shared" si="2"/>
        <v>106</v>
      </c>
      <c r="V39" s="167"/>
      <c r="W39" s="167"/>
      <c r="X39" s="167"/>
      <c r="Y39" s="62">
        <f t="shared" si="3"/>
        <v>106</v>
      </c>
      <c r="Z39" s="117" t="s">
        <v>410</v>
      </c>
    </row>
    <row r="40" spans="1:26" s="20" customFormat="1">
      <c r="A40" s="67">
        <v>35</v>
      </c>
      <c r="B40" s="82" t="s">
        <v>142</v>
      </c>
      <c r="C40" s="83">
        <v>37932</v>
      </c>
      <c r="D40" s="77" t="s">
        <v>35</v>
      </c>
      <c r="E40" s="31">
        <v>88</v>
      </c>
      <c r="F40" s="31"/>
      <c r="G40" s="31">
        <v>89</v>
      </c>
      <c r="H40" s="31"/>
      <c r="I40" s="31"/>
      <c r="J40" s="31"/>
      <c r="K40" s="31"/>
      <c r="L40" s="160">
        <v>105</v>
      </c>
      <c r="M40" s="31"/>
      <c r="N40" s="160">
        <v>108</v>
      </c>
      <c r="O40" s="31"/>
      <c r="P40" s="161">
        <v>98</v>
      </c>
      <c r="Q40" s="31"/>
      <c r="R40" s="160">
        <v>103</v>
      </c>
      <c r="S40" s="31"/>
      <c r="T40" s="60">
        <v>316</v>
      </c>
      <c r="U40" s="62">
        <f t="shared" si="2"/>
        <v>105.33333333333333</v>
      </c>
      <c r="V40" s="84"/>
      <c r="W40" s="84"/>
      <c r="X40" s="84"/>
      <c r="Y40" s="62">
        <f t="shared" si="3"/>
        <v>105.33333333333333</v>
      </c>
      <c r="Z40" s="123" t="s">
        <v>410</v>
      </c>
    </row>
    <row r="41" spans="1:26" s="20" customFormat="1">
      <c r="A41" s="67">
        <v>36</v>
      </c>
      <c r="B41" s="82" t="s">
        <v>140</v>
      </c>
      <c r="C41" s="77" t="s">
        <v>158</v>
      </c>
      <c r="D41" s="77" t="s">
        <v>36</v>
      </c>
      <c r="E41" s="31">
        <v>96</v>
      </c>
      <c r="F41" s="31"/>
      <c r="G41" s="31"/>
      <c r="H41" s="31"/>
      <c r="I41" s="31"/>
      <c r="J41" s="31"/>
      <c r="K41" s="31"/>
      <c r="L41" s="160">
        <v>118</v>
      </c>
      <c r="M41" s="31"/>
      <c r="N41" s="160">
        <v>100</v>
      </c>
      <c r="O41" s="31"/>
      <c r="P41" s="161">
        <v>89</v>
      </c>
      <c r="Q41" s="31"/>
      <c r="R41" s="160">
        <v>98</v>
      </c>
      <c r="S41" s="31"/>
      <c r="T41" s="60">
        <v>316</v>
      </c>
      <c r="U41" s="62">
        <f t="shared" si="2"/>
        <v>105.33333333333333</v>
      </c>
      <c r="V41" s="80"/>
      <c r="W41" s="80"/>
      <c r="X41" s="80"/>
      <c r="Y41" s="62">
        <f t="shared" si="3"/>
        <v>105.33333333333333</v>
      </c>
      <c r="Z41" s="78" t="s">
        <v>410</v>
      </c>
    </row>
    <row r="42" spans="1:26" s="20" customFormat="1">
      <c r="A42" s="67">
        <v>37</v>
      </c>
      <c r="B42" s="110" t="s">
        <v>366</v>
      </c>
      <c r="C42" s="111" t="s">
        <v>388</v>
      </c>
      <c r="D42" s="111" t="s">
        <v>36</v>
      </c>
      <c r="E42" s="31"/>
      <c r="F42" s="31"/>
      <c r="G42" s="31"/>
      <c r="H42" s="31"/>
      <c r="I42" s="31"/>
      <c r="J42" s="31"/>
      <c r="K42" s="31"/>
      <c r="L42" s="160">
        <v>111</v>
      </c>
      <c r="M42" s="31"/>
      <c r="N42" s="160">
        <v>106</v>
      </c>
      <c r="O42" s="31"/>
      <c r="P42" s="160">
        <v>98</v>
      </c>
      <c r="Q42" s="31"/>
      <c r="R42" s="161">
        <v>0</v>
      </c>
      <c r="S42" s="31"/>
      <c r="T42" s="62">
        <v>315</v>
      </c>
      <c r="U42" s="62">
        <f t="shared" si="2"/>
        <v>105</v>
      </c>
      <c r="V42" s="180"/>
      <c r="W42" s="180"/>
      <c r="X42" s="180"/>
      <c r="Y42" s="62">
        <f t="shared" si="3"/>
        <v>105</v>
      </c>
      <c r="Z42" s="126" t="s">
        <v>410</v>
      </c>
    </row>
    <row r="43" spans="1:26" s="20" customFormat="1">
      <c r="A43" s="67">
        <v>38</v>
      </c>
      <c r="B43" s="110" t="s">
        <v>367</v>
      </c>
      <c r="C43" s="111" t="s">
        <v>394</v>
      </c>
      <c r="D43" s="111" t="s">
        <v>36</v>
      </c>
      <c r="E43" s="31"/>
      <c r="F43" s="31"/>
      <c r="G43" s="31"/>
      <c r="H43" s="31"/>
      <c r="I43" s="31"/>
      <c r="J43" s="31"/>
      <c r="K43" s="31"/>
      <c r="L43" s="160">
        <v>103</v>
      </c>
      <c r="M43" s="31"/>
      <c r="N43" s="160">
        <v>106</v>
      </c>
      <c r="O43" s="31"/>
      <c r="P43" s="160">
        <v>103</v>
      </c>
      <c r="Q43" s="31"/>
      <c r="R43" s="161">
        <v>101</v>
      </c>
      <c r="S43" s="31"/>
      <c r="T43" s="62">
        <v>312</v>
      </c>
      <c r="U43" s="62">
        <f t="shared" si="2"/>
        <v>104</v>
      </c>
      <c r="V43" s="169"/>
      <c r="W43" s="169"/>
      <c r="X43" s="169"/>
      <c r="Y43" s="62">
        <f t="shared" si="3"/>
        <v>104</v>
      </c>
      <c r="Z43" s="126" t="s">
        <v>410</v>
      </c>
    </row>
    <row r="44" spans="1:26" s="20" customFormat="1">
      <c r="A44" s="67">
        <v>39</v>
      </c>
      <c r="B44" s="110" t="s">
        <v>365</v>
      </c>
      <c r="C44" s="111" t="s">
        <v>387</v>
      </c>
      <c r="D44" s="111" t="s">
        <v>60</v>
      </c>
      <c r="E44" s="31"/>
      <c r="F44" s="31"/>
      <c r="G44" s="31"/>
      <c r="H44" s="31"/>
      <c r="I44" s="31"/>
      <c r="J44" s="31"/>
      <c r="K44" s="31"/>
      <c r="L44" s="160">
        <v>111</v>
      </c>
      <c r="M44" s="31"/>
      <c r="N44" s="31"/>
      <c r="O44" s="31"/>
      <c r="P44" s="160">
        <v>101</v>
      </c>
      <c r="Q44" s="31"/>
      <c r="R44" s="160">
        <v>95</v>
      </c>
      <c r="S44" s="31"/>
      <c r="T44" s="62">
        <v>307</v>
      </c>
      <c r="U44" s="62">
        <f t="shared" si="2"/>
        <v>102.33333333333333</v>
      </c>
      <c r="V44" s="169"/>
      <c r="W44" s="169"/>
      <c r="X44" s="169"/>
      <c r="Y44" s="62">
        <f t="shared" si="3"/>
        <v>102.33333333333333</v>
      </c>
      <c r="Z44" s="126" t="s">
        <v>410</v>
      </c>
    </row>
    <row r="45" spans="1:26" s="20" customFormat="1">
      <c r="A45" s="67">
        <v>40</v>
      </c>
      <c r="B45" s="82" t="s">
        <v>143</v>
      </c>
      <c r="C45" s="83">
        <v>36986</v>
      </c>
      <c r="D45" s="77" t="s">
        <v>36</v>
      </c>
      <c r="E45" s="31"/>
      <c r="F45" s="31"/>
      <c r="G45" s="31"/>
      <c r="H45" s="31"/>
      <c r="I45" s="31"/>
      <c r="J45" s="31"/>
      <c r="K45" s="31"/>
      <c r="L45" s="160">
        <v>104</v>
      </c>
      <c r="M45" s="31"/>
      <c r="N45" s="160">
        <v>102</v>
      </c>
      <c r="O45" s="31"/>
      <c r="P45" s="161">
        <v>82</v>
      </c>
      <c r="Q45" s="31"/>
      <c r="R45" s="160">
        <v>96</v>
      </c>
      <c r="S45" s="31"/>
      <c r="T45" s="60">
        <v>302</v>
      </c>
      <c r="U45" s="62">
        <f t="shared" si="2"/>
        <v>100.66666666666667</v>
      </c>
      <c r="V45" s="84"/>
      <c r="W45" s="84"/>
      <c r="X45" s="84"/>
      <c r="Y45" s="62">
        <f t="shared" si="3"/>
        <v>100.66666666666667</v>
      </c>
      <c r="Z45" s="127" t="s">
        <v>410</v>
      </c>
    </row>
    <row r="46" spans="1:26" s="20" customFormat="1">
      <c r="A46" s="67">
        <v>41</v>
      </c>
      <c r="B46" s="110" t="s">
        <v>356</v>
      </c>
      <c r="C46" s="111" t="s">
        <v>380</v>
      </c>
      <c r="D46" s="111" t="s">
        <v>32</v>
      </c>
      <c r="E46" s="31"/>
      <c r="F46" s="31"/>
      <c r="G46" s="31"/>
      <c r="H46" s="31"/>
      <c r="I46" s="31"/>
      <c r="J46" s="31"/>
      <c r="K46" s="31"/>
      <c r="L46" s="31">
        <v>114</v>
      </c>
      <c r="M46" s="31"/>
      <c r="N46" s="31">
        <v>106</v>
      </c>
      <c r="O46" s="31"/>
      <c r="P46" s="31"/>
      <c r="Q46" s="31"/>
      <c r="R46" s="31"/>
      <c r="S46" s="31"/>
      <c r="T46" s="62"/>
      <c r="U46" s="62">
        <f t="shared" si="2"/>
        <v>0</v>
      </c>
      <c r="V46" s="175"/>
      <c r="W46" s="175"/>
      <c r="X46" s="175"/>
      <c r="Y46" s="62">
        <f t="shared" si="3"/>
        <v>0</v>
      </c>
      <c r="Z46" s="38" t="s">
        <v>410</v>
      </c>
    </row>
    <row r="47" spans="1:26" s="20" customFormat="1">
      <c r="A47" s="67">
        <v>42</v>
      </c>
      <c r="B47" s="82" t="s">
        <v>370</v>
      </c>
      <c r="C47" s="124" t="s">
        <v>392</v>
      </c>
      <c r="D47" s="124" t="s">
        <v>36</v>
      </c>
      <c r="E47" s="119"/>
      <c r="F47" s="119"/>
      <c r="G47" s="119"/>
      <c r="H47" s="119"/>
      <c r="I47" s="119"/>
      <c r="J47" s="119"/>
      <c r="K47" s="119"/>
      <c r="L47" s="119">
        <v>107</v>
      </c>
      <c r="M47" s="119"/>
      <c r="N47" s="119">
        <v>105</v>
      </c>
      <c r="O47" s="119"/>
      <c r="P47" s="119"/>
      <c r="Q47" s="119"/>
      <c r="R47" s="119"/>
      <c r="S47" s="119"/>
      <c r="T47" s="125"/>
      <c r="U47" s="62">
        <f t="shared" si="2"/>
        <v>0</v>
      </c>
      <c r="V47" s="124"/>
      <c r="W47" s="124"/>
      <c r="X47" s="124"/>
      <c r="Y47" s="62">
        <f t="shared" si="3"/>
        <v>0</v>
      </c>
      <c r="Z47" s="127"/>
    </row>
    <row r="48" spans="1:26" s="20" customFormat="1">
      <c r="A48" s="67">
        <v>43</v>
      </c>
      <c r="B48" s="110" t="s">
        <v>360</v>
      </c>
      <c r="C48" s="111" t="s">
        <v>384</v>
      </c>
      <c r="D48" s="111" t="s">
        <v>33</v>
      </c>
      <c r="E48" s="31"/>
      <c r="F48" s="31"/>
      <c r="G48" s="31"/>
      <c r="H48" s="31"/>
      <c r="I48" s="31"/>
      <c r="J48" s="31"/>
      <c r="K48" s="31"/>
      <c r="L48" s="31">
        <v>111</v>
      </c>
      <c r="M48" s="31"/>
      <c r="N48" s="31">
        <v>104</v>
      </c>
      <c r="O48" s="31"/>
      <c r="P48" s="31"/>
      <c r="Q48" s="31"/>
      <c r="R48" s="31"/>
      <c r="S48" s="31"/>
      <c r="T48" s="62"/>
      <c r="U48" s="62">
        <f t="shared" si="2"/>
        <v>0</v>
      </c>
      <c r="V48" s="175"/>
      <c r="W48" s="175"/>
      <c r="X48" s="175"/>
      <c r="Y48" s="62">
        <f t="shared" si="3"/>
        <v>0</v>
      </c>
      <c r="Z48" s="126"/>
    </row>
    <row r="49" spans="1:26" s="20" customFormat="1">
      <c r="A49" s="67">
        <v>44</v>
      </c>
      <c r="B49" s="82" t="s">
        <v>373</v>
      </c>
      <c r="C49" s="124" t="s">
        <v>395</v>
      </c>
      <c r="D49" s="124" t="s">
        <v>35</v>
      </c>
      <c r="E49" s="119"/>
      <c r="F49" s="119"/>
      <c r="G49" s="119"/>
      <c r="H49" s="119"/>
      <c r="I49" s="119"/>
      <c r="J49" s="119"/>
      <c r="K49" s="119"/>
      <c r="L49" s="119">
        <v>103</v>
      </c>
      <c r="M49" s="119"/>
      <c r="N49" s="119">
        <v>98</v>
      </c>
      <c r="O49" s="119"/>
      <c r="P49" s="119"/>
      <c r="Q49" s="119"/>
      <c r="R49" s="119"/>
      <c r="S49" s="119"/>
      <c r="T49" s="125"/>
      <c r="U49" s="62">
        <f t="shared" si="2"/>
        <v>0</v>
      </c>
      <c r="V49" s="124"/>
      <c r="W49" s="124"/>
      <c r="X49" s="124"/>
      <c r="Y49" s="62">
        <f t="shared" si="3"/>
        <v>0</v>
      </c>
      <c r="Z49" s="127"/>
    </row>
    <row r="50" spans="1:26" s="20" customFormat="1">
      <c r="A50" s="67">
        <v>45</v>
      </c>
      <c r="B50" s="82" t="s">
        <v>372</v>
      </c>
      <c r="C50" s="83" t="s">
        <v>404</v>
      </c>
      <c r="D50" s="77" t="s">
        <v>36</v>
      </c>
      <c r="E50" s="119"/>
      <c r="F50" s="119"/>
      <c r="G50" s="119"/>
      <c r="H50" s="119"/>
      <c r="I50" s="119"/>
      <c r="J50" s="119"/>
      <c r="K50" s="119"/>
      <c r="L50" s="119">
        <v>105</v>
      </c>
      <c r="M50" s="119"/>
      <c r="N50" s="119">
        <v>97</v>
      </c>
      <c r="O50" s="119"/>
      <c r="P50" s="119"/>
      <c r="Q50" s="119"/>
      <c r="R50" s="119"/>
      <c r="S50" s="119"/>
      <c r="T50" s="125"/>
      <c r="U50" s="62">
        <f t="shared" si="2"/>
        <v>0</v>
      </c>
      <c r="V50" s="124"/>
      <c r="W50" s="124"/>
      <c r="X50" s="124"/>
      <c r="Y50" s="62">
        <f t="shared" si="3"/>
        <v>0</v>
      </c>
      <c r="Z50" s="127"/>
    </row>
    <row r="51" spans="1:26" s="20" customFormat="1">
      <c r="A51" s="67">
        <v>46</v>
      </c>
      <c r="B51" s="82" t="s">
        <v>374</v>
      </c>
      <c r="C51" s="124" t="s">
        <v>396</v>
      </c>
      <c r="D51" s="124" t="s">
        <v>35</v>
      </c>
      <c r="E51" s="119"/>
      <c r="F51" s="119"/>
      <c r="G51" s="119"/>
      <c r="H51" s="119"/>
      <c r="I51" s="119"/>
      <c r="J51" s="119"/>
      <c r="K51" s="119"/>
      <c r="L51" s="119">
        <v>101</v>
      </c>
      <c r="M51" s="119"/>
      <c r="N51" s="119">
        <v>0</v>
      </c>
      <c r="O51" s="119"/>
      <c r="P51" s="119"/>
      <c r="Q51" s="119"/>
      <c r="R51" s="119"/>
      <c r="S51" s="119"/>
      <c r="T51" s="125"/>
      <c r="U51" s="62">
        <f t="shared" si="2"/>
        <v>0</v>
      </c>
      <c r="V51" s="124"/>
      <c r="W51" s="124"/>
      <c r="X51" s="124"/>
      <c r="Y51" s="62">
        <f t="shared" si="3"/>
        <v>0</v>
      </c>
      <c r="Z51" s="127"/>
    </row>
    <row r="52" spans="1:26" s="20" customFormat="1">
      <c r="A52" s="67">
        <v>47</v>
      </c>
      <c r="B52" s="38" t="s">
        <v>127</v>
      </c>
      <c r="C52" s="175" t="s">
        <v>148</v>
      </c>
      <c r="D52" s="175" t="s">
        <v>36</v>
      </c>
      <c r="E52" s="31"/>
      <c r="F52" s="31"/>
      <c r="G52" s="31"/>
      <c r="H52" s="31"/>
      <c r="I52" s="31"/>
      <c r="J52" s="31"/>
      <c r="K52" s="31"/>
      <c r="L52" s="31">
        <v>117</v>
      </c>
      <c r="M52" s="31"/>
      <c r="N52" s="31"/>
      <c r="O52" s="31"/>
      <c r="P52" s="31"/>
      <c r="Q52" s="31"/>
      <c r="R52" s="31"/>
      <c r="S52" s="31"/>
      <c r="T52" s="62"/>
      <c r="U52" s="62">
        <f t="shared" si="2"/>
        <v>0</v>
      </c>
      <c r="V52" s="167"/>
      <c r="W52" s="167"/>
      <c r="X52" s="167"/>
      <c r="Y52" s="62">
        <f t="shared" si="3"/>
        <v>0</v>
      </c>
      <c r="Z52" s="38"/>
    </row>
    <row r="53" spans="1:26" s="20" customFormat="1">
      <c r="A53" s="67">
        <v>48</v>
      </c>
      <c r="B53" s="110" t="s">
        <v>129</v>
      </c>
      <c r="C53" s="111" t="s">
        <v>151</v>
      </c>
      <c r="D53" s="111" t="s">
        <v>100</v>
      </c>
      <c r="E53" s="31"/>
      <c r="F53" s="31"/>
      <c r="G53" s="31"/>
      <c r="H53" s="31"/>
      <c r="I53" s="31"/>
      <c r="J53" s="31"/>
      <c r="K53" s="31"/>
      <c r="L53" s="31">
        <v>115</v>
      </c>
      <c r="M53" s="31"/>
      <c r="N53" s="31"/>
      <c r="O53" s="31"/>
      <c r="P53" s="31"/>
      <c r="Q53" s="31"/>
      <c r="R53" s="31"/>
      <c r="S53" s="31"/>
      <c r="T53" s="115"/>
      <c r="U53" s="62">
        <f t="shared" si="2"/>
        <v>0</v>
      </c>
      <c r="V53" s="113"/>
      <c r="W53" s="113"/>
      <c r="X53" s="113"/>
      <c r="Y53" s="62">
        <f t="shared" si="3"/>
        <v>0</v>
      </c>
      <c r="Z53" s="38"/>
    </row>
    <row r="54" spans="1:26" s="20" customFormat="1">
      <c r="A54" s="67">
        <v>49</v>
      </c>
      <c r="B54" s="110" t="s">
        <v>355</v>
      </c>
      <c r="C54" s="111" t="s">
        <v>379</v>
      </c>
      <c r="D54" s="111" t="s">
        <v>35</v>
      </c>
      <c r="E54" s="31"/>
      <c r="F54" s="31"/>
      <c r="G54" s="31"/>
      <c r="H54" s="31"/>
      <c r="I54" s="31"/>
      <c r="J54" s="31"/>
      <c r="K54" s="31"/>
      <c r="L54" s="31">
        <v>115</v>
      </c>
      <c r="M54" s="31"/>
      <c r="N54" s="31"/>
      <c r="O54" s="31"/>
      <c r="P54" s="31"/>
      <c r="Q54" s="31"/>
      <c r="R54" s="31"/>
      <c r="S54" s="31"/>
      <c r="T54" s="62"/>
      <c r="U54" s="62">
        <f t="shared" si="2"/>
        <v>0</v>
      </c>
      <c r="V54" s="167"/>
      <c r="W54" s="167"/>
      <c r="X54" s="167"/>
      <c r="Y54" s="62">
        <f t="shared" si="3"/>
        <v>0</v>
      </c>
      <c r="Z54" s="38"/>
    </row>
    <row r="55" spans="1:26" s="20" customFormat="1">
      <c r="A55" s="67">
        <v>50</v>
      </c>
      <c r="B55" s="110" t="s">
        <v>357</v>
      </c>
      <c r="C55" s="111" t="s">
        <v>381</v>
      </c>
      <c r="D55" s="111" t="s">
        <v>262</v>
      </c>
      <c r="E55" s="31"/>
      <c r="F55" s="31"/>
      <c r="G55" s="31"/>
      <c r="H55" s="31"/>
      <c r="I55" s="31"/>
      <c r="J55" s="31"/>
      <c r="K55" s="31"/>
      <c r="L55" s="31">
        <v>113</v>
      </c>
      <c r="M55" s="31"/>
      <c r="N55" s="31"/>
      <c r="O55" s="31"/>
      <c r="P55" s="31"/>
      <c r="Q55" s="31"/>
      <c r="R55" s="31"/>
      <c r="S55" s="31"/>
      <c r="T55" s="62"/>
      <c r="U55" s="62">
        <f t="shared" si="2"/>
        <v>0</v>
      </c>
      <c r="V55" s="175"/>
      <c r="W55" s="175"/>
      <c r="X55" s="175"/>
      <c r="Y55" s="62">
        <f t="shared" si="3"/>
        <v>0</v>
      </c>
      <c r="Z55" s="126"/>
    </row>
    <row r="56" spans="1:26" s="20" customFormat="1">
      <c r="A56" s="67">
        <v>51</v>
      </c>
      <c r="B56" s="110" t="s">
        <v>204</v>
      </c>
      <c r="C56" s="114" t="s">
        <v>213</v>
      </c>
      <c r="D56" s="111" t="s">
        <v>39</v>
      </c>
      <c r="E56" s="31"/>
      <c r="F56" s="31"/>
      <c r="G56" s="31"/>
      <c r="H56" s="31"/>
      <c r="I56" s="31"/>
      <c r="J56" s="31"/>
      <c r="K56" s="31"/>
      <c r="L56" s="31">
        <v>111</v>
      </c>
      <c r="M56" s="31"/>
      <c r="N56" s="31"/>
      <c r="O56" s="31"/>
      <c r="P56" s="31"/>
      <c r="Q56" s="31"/>
      <c r="R56" s="31"/>
      <c r="S56" s="31"/>
      <c r="T56" s="112"/>
      <c r="U56" s="62">
        <f t="shared" si="2"/>
        <v>0</v>
      </c>
      <c r="V56" s="104"/>
      <c r="W56" s="104"/>
      <c r="X56" s="104"/>
      <c r="Y56" s="62">
        <f t="shared" si="3"/>
        <v>0</v>
      </c>
      <c r="Z56" s="126"/>
    </row>
    <row r="57" spans="1:26" s="20" customFormat="1">
      <c r="A57" s="67">
        <v>52</v>
      </c>
      <c r="B57" s="110" t="s">
        <v>205</v>
      </c>
      <c r="C57" s="114" t="s">
        <v>214</v>
      </c>
      <c r="D57" s="111" t="s">
        <v>210</v>
      </c>
      <c r="E57" s="31"/>
      <c r="F57" s="31"/>
      <c r="G57" s="31"/>
      <c r="H57" s="31"/>
      <c r="I57" s="31"/>
      <c r="J57" s="31"/>
      <c r="K57" s="31"/>
      <c r="L57" s="31">
        <v>111</v>
      </c>
      <c r="M57" s="31"/>
      <c r="N57" s="31"/>
      <c r="O57" s="31"/>
      <c r="P57" s="31"/>
      <c r="Q57" s="31"/>
      <c r="R57" s="31"/>
      <c r="S57" s="31"/>
      <c r="T57" s="112"/>
      <c r="U57" s="62">
        <f t="shared" si="2"/>
        <v>0</v>
      </c>
      <c r="V57" s="113"/>
      <c r="W57" s="113"/>
      <c r="X57" s="113"/>
      <c r="Y57" s="62">
        <f t="shared" si="3"/>
        <v>0</v>
      </c>
      <c r="Z57" s="126"/>
    </row>
    <row r="58" spans="1:26" s="20" customFormat="1">
      <c r="A58" s="67">
        <v>53</v>
      </c>
      <c r="B58" s="110" t="s">
        <v>359</v>
      </c>
      <c r="C58" s="111" t="s">
        <v>383</v>
      </c>
      <c r="D58" s="111" t="s">
        <v>100</v>
      </c>
      <c r="E58" s="31"/>
      <c r="F58" s="31"/>
      <c r="G58" s="31"/>
      <c r="H58" s="31"/>
      <c r="I58" s="31"/>
      <c r="J58" s="31"/>
      <c r="K58" s="31"/>
      <c r="L58" s="31">
        <v>111</v>
      </c>
      <c r="M58" s="31"/>
      <c r="N58" s="31"/>
      <c r="O58" s="31"/>
      <c r="P58" s="31"/>
      <c r="Q58" s="31"/>
      <c r="R58" s="31"/>
      <c r="S58" s="31"/>
      <c r="T58" s="62"/>
      <c r="U58" s="62">
        <f t="shared" si="2"/>
        <v>0</v>
      </c>
      <c r="V58" s="167"/>
      <c r="W58" s="167"/>
      <c r="X58" s="167"/>
      <c r="Y58" s="62">
        <f t="shared" si="3"/>
        <v>0</v>
      </c>
      <c r="Z58" s="126"/>
    </row>
    <row r="59" spans="1:26">
      <c r="A59" s="65" t="s">
        <v>226</v>
      </c>
      <c r="B59" s="121"/>
      <c r="C59" s="118"/>
      <c r="D59" s="118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20"/>
      <c r="U59" s="120"/>
      <c r="V59" s="118"/>
      <c r="W59" s="118"/>
      <c r="X59" s="118"/>
      <c r="Y59" s="118"/>
      <c r="Z59" s="121"/>
    </row>
    <row r="60" spans="1:26">
      <c r="A60" s="65" t="s">
        <v>348</v>
      </c>
      <c r="B60" s="121"/>
      <c r="C60" s="118"/>
      <c r="D60" s="118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20"/>
      <c r="U60" s="120"/>
      <c r="V60" s="118"/>
      <c r="W60" s="118"/>
      <c r="X60" s="118"/>
      <c r="Y60" s="118"/>
      <c r="Z60" s="121"/>
    </row>
  </sheetData>
  <sortState ref="B6:Z58">
    <sortCondition descending="1" ref="Y6:Y58"/>
  </sortState>
  <mergeCells count="2">
    <mergeCell ref="A1:Y2"/>
    <mergeCell ref="A3:Y3"/>
  </mergeCells>
  <pageMargins left="0.7" right="0.7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6"/>
  <sheetViews>
    <sheetView topLeftCell="C1" workbookViewId="0">
      <selection activeCell="T15" sqref="T15"/>
    </sheetView>
  </sheetViews>
  <sheetFormatPr defaultRowHeight="15"/>
  <cols>
    <col min="1" max="1" width="8.28515625" style="54" customWidth="1"/>
    <col min="2" max="2" width="33" customWidth="1"/>
    <col min="3" max="3" width="11.140625" style="5" bestFit="1" customWidth="1"/>
    <col min="4" max="4" width="9.140625" style="5"/>
    <col min="5" max="5" width="7.7109375" style="25" customWidth="1"/>
    <col min="6" max="6" width="4.42578125" style="25" bestFit="1" customWidth="1"/>
    <col min="7" max="7" width="8.5703125" style="25" customWidth="1"/>
    <col min="8" max="8" width="4.42578125" style="25" bestFit="1" customWidth="1"/>
    <col min="9" max="9" width="7" style="25" customWidth="1"/>
    <col min="10" max="11" width="7.7109375" style="25" customWidth="1"/>
    <col min="12" max="12" width="3.5703125" style="25" bestFit="1" customWidth="1"/>
    <col min="13" max="13" width="8" style="25" customWidth="1"/>
    <col min="14" max="14" width="3.5703125" style="25" bestFit="1" customWidth="1"/>
    <col min="15" max="15" width="7.28515625" style="25" customWidth="1"/>
    <col min="16" max="16" width="3.5703125" style="25" bestFit="1" customWidth="1"/>
    <col min="17" max="18" width="8" style="25" customWidth="1"/>
    <col min="19" max="19" width="7.140625" style="9" bestFit="1" customWidth="1"/>
    <col min="20" max="20" width="9.140625" style="8"/>
    <col min="21" max="21" width="6.28515625" style="5" customWidth="1"/>
    <col min="22" max="22" width="7.28515625" style="5" customWidth="1"/>
    <col min="23" max="23" width="8.42578125" style="5" customWidth="1"/>
    <col min="24" max="24" width="11.28515625" style="7" customWidth="1"/>
  </cols>
  <sheetData>
    <row r="1" spans="1:25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70"/>
    </row>
    <row r="2" spans="1:2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70"/>
    </row>
    <row r="3" spans="1:25">
      <c r="A3" s="199" t="s">
        <v>200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70"/>
    </row>
    <row r="4" spans="1:25">
      <c r="A4" s="166" t="s">
        <v>220</v>
      </c>
      <c r="B4" s="153">
        <v>113</v>
      </c>
      <c r="C4" s="153"/>
      <c r="D4" s="153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153"/>
      <c r="T4" s="153"/>
      <c r="U4" s="153"/>
      <c r="V4" s="153"/>
      <c r="W4" s="153"/>
      <c r="X4" s="153"/>
      <c r="Y4" s="70"/>
    </row>
    <row r="5" spans="1:25" ht="36.75">
      <c r="A5" s="157" t="s">
        <v>1</v>
      </c>
      <c r="B5" s="153" t="s">
        <v>2</v>
      </c>
      <c r="C5" s="153" t="s">
        <v>21</v>
      </c>
      <c r="D5" s="153" t="s">
        <v>3</v>
      </c>
      <c r="E5" s="57" t="s">
        <v>224</v>
      </c>
      <c r="F5" s="57" t="s">
        <v>223</v>
      </c>
      <c r="G5" s="57" t="s">
        <v>227</v>
      </c>
      <c r="H5" s="57" t="s">
        <v>223</v>
      </c>
      <c r="I5" s="57" t="s">
        <v>229</v>
      </c>
      <c r="J5" s="57" t="s">
        <v>230</v>
      </c>
      <c r="K5" s="57" t="s">
        <v>231</v>
      </c>
      <c r="L5" s="57" t="s">
        <v>222</v>
      </c>
      <c r="M5" s="57" t="s">
        <v>407</v>
      </c>
      <c r="N5" s="57" t="s">
        <v>222</v>
      </c>
      <c r="O5" s="57" t="s">
        <v>429</v>
      </c>
      <c r="P5" s="57" t="s">
        <v>223</v>
      </c>
      <c r="Q5" s="57" t="s">
        <v>431</v>
      </c>
      <c r="R5" s="57" t="s">
        <v>223</v>
      </c>
      <c r="S5" s="149" t="s">
        <v>208</v>
      </c>
      <c r="T5" s="149" t="s">
        <v>62</v>
      </c>
      <c r="U5" s="157" t="s">
        <v>63</v>
      </c>
      <c r="V5" s="157" t="s">
        <v>65</v>
      </c>
      <c r="W5" s="157" t="s">
        <v>64</v>
      </c>
      <c r="X5" s="157" t="s">
        <v>66</v>
      </c>
      <c r="Y5" s="157" t="s">
        <v>220</v>
      </c>
    </row>
    <row r="6" spans="1:25">
      <c r="A6" s="64">
        <v>1</v>
      </c>
      <c r="B6" s="82" t="s">
        <v>175</v>
      </c>
      <c r="C6" s="101" t="s">
        <v>193</v>
      </c>
      <c r="D6" s="77" t="s">
        <v>36</v>
      </c>
      <c r="E6" s="160">
        <v>120</v>
      </c>
      <c r="F6" s="160">
        <v>0.25</v>
      </c>
      <c r="G6" s="160">
        <v>116</v>
      </c>
      <c r="H6" s="160">
        <v>0.25</v>
      </c>
      <c r="I6" s="31"/>
      <c r="J6" s="161">
        <v>113</v>
      </c>
      <c r="K6" s="160">
        <v>119</v>
      </c>
      <c r="L6" s="31"/>
      <c r="M6" s="31"/>
      <c r="N6" s="31"/>
      <c r="O6" s="31"/>
      <c r="P6" s="31"/>
      <c r="Q6" s="31"/>
      <c r="R6" s="31"/>
      <c r="S6" s="60">
        <v>355.5</v>
      </c>
      <c r="T6" s="60">
        <f t="shared" ref="T6:T33" si="0">AVERAGE(S6/3)</f>
        <v>118.5</v>
      </c>
      <c r="U6" s="77"/>
      <c r="V6" s="77"/>
      <c r="W6" s="77"/>
      <c r="X6" s="60">
        <f t="shared" ref="X6:X33" si="1">SUM(T6+U6+V6+W6)</f>
        <v>118.5</v>
      </c>
      <c r="Y6" s="82" t="s">
        <v>409</v>
      </c>
    </row>
    <row r="7" spans="1:25">
      <c r="A7" s="64">
        <v>2</v>
      </c>
      <c r="B7" s="82" t="s">
        <v>179</v>
      </c>
      <c r="C7" s="101">
        <v>36959</v>
      </c>
      <c r="D7" s="77" t="s">
        <v>35</v>
      </c>
      <c r="E7" s="31">
        <v>116</v>
      </c>
      <c r="F7" s="31">
        <v>0.1</v>
      </c>
      <c r="G7" s="31">
        <v>117</v>
      </c>
      <c r="H7" s="31">
        <v>0.15</v>
      </c>
      <c r="I7" s="31">
        <v>105</v>
      </c>
      <c r="J7" s="160">
        <v>114</v>
      </c>
      <c r="K7" s="160">
        <v>117</v>
      </c>
      <c r="L7" s="160">
        <v>0.1</v>
      </c>
      <c r="M7" s="160">
        <v>115</v>
      </c>
      <c r="N7" s="160">
        <v>0.25</v>
      </c>
      <c r="O7" s="161">
        <v>114</v>
      </c>
      <c r="P7" s="31"/>
      <c r="Q7" s="31"/>
      <c r="R7" s="31"/>
      <c r="S7" s="60">
        <v>346.35</v>
      </c>
      <c r="T7" s="60">
        <f t="shared" si="0"/>
        <v>115.45</v>
      </c>
      <c r="U7" s="77"/>
      <c r="V7" s="77"/>
      <c r="W7" s="77"/>
      <c r="X7" s="60">
        <f t="shared" si="1"/>
        <v>115.45</v>
      </c>
      <c r="Y7" s="82" t="s">
        <v>409</v>
      </c>
    </row>
    <row r="8" spans="1:25" s="6" customFormat="1">
      <c r="A8" s="64">
        <v>3</v>
      </c>
      <c r="B8" s="82" t="s">
        <v>182</v>
      </c>
      <c r="C8" s="77" t="s">
        <v>199</v>
      </c>
      <c r="D8" s="77" t="s">
        <v>35</v>
      </c>
      <c r="E8" s="31">
        <v>110</v>
      </c>
      <c r="F8" s="31"/>
      <c r="G8" s="31">
        <v>119</v>
      </c>
      <c r="H8" s="31"/>
      <c r="I8" s="31"/>
      <c r="J8" s="31">
        <v>98</v>
      </c>
      <c r="K8" s="161">
        <v>105</v>
      </c>
      <c r="L8" s="31"/>
      <c r="M8" s="160">
        <v>111</v>
      </c>
      <c r="N8" s="160">
        <v>0.15</v>
      </c>
      <c r="O8" s="160">
        <v>115</v>
      </c>
      <c r="P8" s="160">
        <v>0.25</v>
      </c>
      <c r="Q8" s="160">
        <v>116</v>
      </c>
      <c r="R8" s="31"/>
      <c r="S8" s="60">
        <v>342.4</v>
      </c>
      <c r="T8" s="60">
        <f t="shared" si="0"/>
        <v>114.13333333333333</v>
      </c>
      <c r="U8" s="77"/>
      <c r="V8" s="77"/>
      <c r="W8" s="77"/>
      <c r="X8" s="60">
        <f t="shared" si="1"/>
        <v>114.13333333333333</v>
      </c>
      <c r="Y8" s="70" t="s">
        <v>409</v>
      </c>
    </row>
    <row r="9" spans="1:25" s="6" customFormat="1">
      <c r="A9" s="64">
        <v>4</v>
      </c>
      <c r="B9" s="82" t="s">
        <v>178</v>
      </c>
      <c r="C9" s="83" t="s">
        <v>196</v>
      </c>
      <c r="D9" s="77" t="s">
        <v>60</v>
      </c>
      <c r="E9" s="31">
        <v>112</v>
      </c>
      <c r="F9" s="31">
        <v>0.15</v>
      </c>
      <c r="G9" s="31">
        <v>112</v>
      </c>
      <c r="H9" s="31"/>
      <c r="I9" s="31"/>
      <c r="J9" s="31">
        <v>104</v>
      </c>
      <c r="K9" s="160">
        <v>117</v>
      </c>
      <c r="L9" s="160">
        <v>0.15</v>
      </c>
      <c r="M9" s="160">
        <v>117</v>
      </c>
      <c r="N9" s="31"/>
      <c r="O9" s="161">
        <v>103</v>
      </c>
      <c r="P9" s="31"/>
      <c r="Q9" s="160">
        <v>104</v>
      </c>
      <c r="R9" s="31"/>
      <c r="S9" s="60">
        <v>338.15</v>
      </c>
      <c r="T9" s="60">
        <f t="shared" si="0"/>
        <v>112.71666666666665</v>
      </c>
      <c r="U9" s="77"/>
      <c r="V9" s="77"/>
      <c r="W9" s="77"/>
      <c r="X9" s="60">
        <f t="shared" si="1"/>
        <v>112.71666666666665</v>
      </c>
      <c r="Y9" s="82" t="s">
        <v>409</v>
      </c>
    </row>
    <row r="10" spans="1:25" s="6" customFormat="1">
      <c r="A10" s="64">
        <v>5</v>
      </c>
      <c r="B10" s="82" t="s">
        <v>177</v>
      </c>
      <c r="C10" s="83" t="s">
        <v>195</v>
      </c>
      <c r="D10" s="77" t="s">
        <v>36</v>
      </c>
      <c r="E10" s="31"/>
      <c r="F10" s="31"/>
      <c r="G10" s="31"/>
      <c r="H10" s="31"/>
      <c r="I10" s="31">
        <v>112</v>
      </c>
      <c r="J10" s="31">
        <v>107</v>
      </c>
      <c r="K10" s="160">
        <v>111</v>
      </c>
      <c r="L10" s="31"/>
      <c r="M10" s="160">
        <v>118</v>
      </c>
      <c r="N10" s="160">
        <v>0.1</v>
      </c>
      <c r="O10" s="161">
        <v>105</v>
      </c>
      <c r="P10" s="31"/>
      <c r="Q10" s="160">
        <v>109</v>
      </c>
      <c r="R10" s="31"/>
      <c r="S10" s="60">
        <v>338.1</v>
      </c>
      <c r="T10" s="60">
        <f t="shared" si="0"/>
        <v>112.7</v>
      </c>
      <c r="U10" s="77"/>
      <c r="V10" s="77"/>
      <c r="W10" s="77"/>
      <c r="X10" s="60">
        <f t="shared" si="1"/>
        <v>112.7</v>
      </c>
      <c r="Y10" s="70" t="s">
        <v>409</v>
      </c>
    </row>
    <row r="11" spans="1:25">
      <c r="A11" s="64">
        <v>6</v>
      </c>
      <c r="B11" s="70" t="s">
        <v>170</v>
      </c>
      <c r="C11" s="72" t="s">
        <v>188</v>
      </c>
      <c r="D11" s="64" t="s">
        <v>36</v>
      </c>
      <c r="E11" s="31"/>
      <c r="F11" s="31"/>
      <c r="G11" s="31"/>
      <c r="H11" s="31"/>
      <c r="I11" s="31"/>
      <c r="J11" s="31"/>
      <c r="K11" s="160">
        <v>111</v>
      </c>
      <c r="L11" s="31"/>
      <c r="M11" s="160">
        <v>110</v>
      </c>
      <c r="N11" s="31"/>
      <c r="O11" s="160">
        <v>116</v>
      </c>
      <c r="P11" s="160">
        <v>0.15</v>
      </c>
      <c r="Q11" s="161">
        <v>108</v>
      </c>
      <c r="R11" s="31"/>
      <c r="S11" s="31">
        <v>337.15</v>
      </c>
      <c r="T11" s="60">
        <f t="shared" si="0"/>
        <v>112.38333333333333</v>
      </c>
      <c r="U11" s="64"/>
      <c r="V11" s="64"/>
      <c r="W11" s="64"/>
      <c r="X11" s="60">
        <f t="shared" si="1"/>
        <v>112.38333333333333</v>
      </c>
      <c r="Y11" s="82" t="s">
        <v>409</v>
      </c>
    </row>
    <row r="12" spans="1:25" s="6" customFormat="1">
      <c r="A12" s="64">
        <v>7</v>
      </c>
      <c r="B12" s="70" t="s">
        <v>165</v>
      </c>
      <c r="C12" s="72" t="s">
        <v>186</v>
      </c>
      <c r="D12" s="64" t="s">
        <v>60</v>
      </c>
      <c r="E12" s="31"/>
      <c r="F12" s="31"/>
      <c r="G12" s="31"/>
      <c r="H12" s="31"/>
      <c r="I12" s="31"/>
      <c r="J12" s="31">
        <v>112</v>
      </c>
      <c r="K12" s="160">
        <v>112</v>
      </c>
      <c r="L12" s="160">
        <v>0.25</v>
      </c>
      <c r="M12" s="160">
        <v>112</v>
      </c>
      <c r="N12" s="31"/>
      <c r="O12" s="161">
        <v>102</v>
      </c>
      <c r="P12" s="31"/>
      <c r="Q12" s="160">
        <v>111</v>
      </c>
      <c r="R12" s="160">
        <v>0.25</v>
      </c>
      <c r="S12" s="31">
        <v>335.5</v>
      </c>
      <c r="T12" s="60">
        <f t="shared" si="0"/>
        <v>111.83333333333333</v>
      </c>
      <c r="U12" s="64"/>
      <c r="V12" s="64"/>
      <c r="W12" s="64"/>
      <c r="X12" s="60">
        <f t="shared" si="1"/>
        <v>111.83333333333333</v>
      </c>
      <c r="Y12" s="70" t="s">
        <v>410</v>
      </c>
    </row>
    <row r="13" spans="1:25" s="6" customFormat="1">
      <c r="A13" s="64">
        <v>8</v>
      </c>
      <c r="B13" s="70" t="s">
        <v>163</v>
      </c>
      <c r="C13" s="72">
        <v>35162</v>
      </c>
      <c r="D13" s="64" t="s">
        <v>35</v>
      </c>
      <c r="E13" s="31">
        <v>112</v>
      </c>
      <c r="F13" s="31"/>
      <c r="G13" s="31">
        <v>38</v>
      </c>
      <c r="H13" s="31"/>
      <c r="I13" s="31"/>
      <c r="J13" s="31"/>
      <c r="K13" s="160">
        <v>112</v>
      </c>
      <c r="L13" s="31"/>
      <c r="M13" s="160">
        <v>110</v>
      </c>
      <c r="N13" s="31"/>
      <c r="O13" s="161">
        <v>109</v>
      </c>
      <c r="P13" s="31"/>
      <c r="Q13" s="160">
        <v>113</v>
      </c>
      <c r="R13" s="160">
        <v>0.15</v>
      </c>
      <c r="S13" s="31">
        <v>335.15</v>
      </c>
      <c r="T13" s="60">
        <f t="shared" si="0"/>
        <v>111.71666666666665</v>
      </c>
      <c r="U13" s="64"/>
      <c r="V13" s="64"/>
      <c r="W13" s="64"/>
      <c r="X13" s="60">
        <f t="shared" si="1"/>
        <v>111.71666666666665</v>
      </c>
      <c r="Y13" s="82" t="s">
        <v>409</v>
      </c>
    </row>
    <row r="14" spans="1:25" s="6" customFormat="1">
      <c r="A14" s="64">
        <v>9</v>
      </c>
      <c r="B14" s="70" t="s">
        <v>181</v>
      </c>
      <c r="C14" s="72" t="s">
        <v>198</v>
      </c>
      <c r="D14" s="64" t="s">
        <v>36</v>
      </c>
      <c r="E14" s="31">
        <v>101</v>
      </c>
      <c r="F14" s="31"/>
      <c r="G14" s="31">
        <v>58</v>
      </c>
      <c r="H14" s="31"/>
      <c r="I14" s="31">
        <v>106</v>
      </c>
      <c r="J14" s="31"/>
      <c r="K14" s="160">
        <v>113</v>
      </c>
      <c r="L14" s="31"/>
      <c r="M14" s="160">
        <v>111</v>
      </c>
      <c r="N14" s="31"/>
      <c r="O14" s="161">
        <v>107</v>
      </c>
      <c r="P14" s="161">
        <v>0.1</v>
      </c>
      <c r="Q14" s="160">
        <v>110</v>
      </c>
      <c r="R14" s="160">
        <v>0.1</v>
      </c>
      <c r="S14" s="31">
        <v>334.1</v>
      </c>
      <c r="T14" s="60">
        <f t="shared" si="0"/>
        <v>111.36666666666667</v>
      </c>
      <c r="U14" s="64"/>
      <c r="V14" s="64"/>
      <c r="W14" s="64"/>
      <c r="X14" s="60">
        <f t="shared" si="1"/>
        <v>111.36666666666667</v>
      </c>
      <c r="Y14" s="82" t="s">
        <v>409</v>
      </c>
    </row>
    <row r="15" spans="1:25" s="6" customFormat="1">
      <c r="A15" s="64">
        <v>10</v>
      </c>
      <c r="B15" s="70" t="s">
        <v>164</v>
      </c>
      <c r="C15" s="72">
        <v>30235</v>
      </c>
      <c r="D15" s="64" t="s">
        <v>100</v>
      </c>
      <c r="E15" s="31">
        <v>111</v>
      </c>
      <c r="F15" s="31"/>
      <c r="G15" s="160">
        <v>111</v>
      </c>
      <c r="H15" s="31"/>
      <c r="I15" s="31"/>
      <c r="J15" s="31"/>
      <c r="K15" s="160">
        <v>113</v>
      </c>
      <c r="L15" s="31"/>
      <c r="M15" s="31"/>
      <c r="N15" s="31"/>
      <c r="O15" s="160">
        <v>105</v>
      </c>
      <c r="P15" s="31"/>
      <c r="Q15" s="161">
        <v>100</v>
      </c>
      <c r="R15" s="31"/>
      <c r="S15" s="31">
        <v>329</v>
      </c>
      <c r="T15" s="60">
        <f t="shared" si="0"/>
        <v>109.66666666666667</v>
      </c>
      <c r="U15" s="64"/>
      <c r="V15" s="64"/>
      <c r="W15" s="64"/>
      <c r="X15" s="60">
        <f t="shared" si="1"/>
        <v>109.66666666666667</v>
      </c>
      <c r="Y15" s="70" t="s">
        <v>409</v>
      </c>
    </row>
    <row r="16" spans="1:25">
      <c r="A16" s="64">
        <v>11</v>
      </c>
      <c r="B16" s="82" t="s">
        <v>397</v>
      </c>
      <c r="C16" s="83" t="s">
        <v>401</v>
      </c>
      <c r="D16" s="77" t="s">
        <v>39</v>
      </c>
      <c r="E16" s="31"/>
      <c r="F16" s="31"/>
      <c r="G16" s="31"/>
      <c r="H16" s="31"/>
      <c r="I16" s="31"/>
      <c r="J16" s="31"/>
      <c r="K16" s="161">
        <v>102</v>
      </c>
      <c r="L16" s="31"/>
      <c r="M16" s="160">
        <v>106</v>
      </c>
      <c r="N16" s="31"/>
      <c r="O16" s="160">
        <v>112</v>
      </c>
      <c r="P16" s="31"/>
      <c r="Q16" s="160">
        <v>108</v>
      </c>
      <c r="R16" s="31"/>
      <c r="S16" s="60">
        <v>326</v>
      </c>
      <c r="T16" s="60">
        <f t="shared" si="0"/>
        <v>108.66666666666667</v>
      </c>
      <c r="U16" s="77"/>
      <c r="V16" s="77"/>
      <c r="W16" s="77"/>
      <c r="X16" s="60">
        <f t="shared" si="1"/>
        <v>108.66666666666667</v>
      </c>
      <c r="Y16" s="82" t="s">
        <v>410</v>
      </c>
    </row>
    <row r="17" spans="1:25" s="6" customFormat="1">
      <c r="A17" s="64">
        <v>12</v>
      </c>
      <c r="B17" s="82" t="s">
        <v>172</v>
      </c>
      <c r="C17" s="83">
        <v>38203</v>
      </c>
      <c r="D17" s="77" t="s">
        <v>39</v>
      </c>
      <c r="E17" s="31">
        <v>99</v>
      </c>
      <c r="F17" s="31"/>
      <c r="G17" s="31"/>
      <c r="H17" s="31"/>
      <c r="I17" s="31"/>
      <c r="J17" s="31"/>
      <c r="K17" s="160">
        <v>108</v>
      </c>
      <c r="L17" s="31"/>
      <c r="M17" s="160">
        <v>110</v>
      </c>
      <c r="N17" s="31"/>
      <c r="O17" s="161">
        <v>98</v>
      </c>
      <c r="P17" s="31"/>
      <c r="Q17" s="160">
        <v>107</v>
      </c>
      <c r="R17" s="31"/>
      <c r="S17" s="60">
        <v>325</v>
      </c>
      <c r="T17" s="60">
        <f t="shared" si="0"/>
        <v>108.33333333333333</v>
      </c>
      <c r="U17" s="77"/>
      <c r="V17" s="77"/>
      <c r="W17" s="77"/>
      <c r="X17" s="60">
        <f t="shared" si="1"/>
        <v>108.33333333333333</v>
      </c>
      <c r="Y17" s="82" t="s">
        <v>410</v>
      </c>
    </row>
    <row r="18" spans="1:25">
      <c r="A18" s="64">
        <v>13</v>
      </c>
      <c r="B18" s="82" t="s">
        <v>184</v>
      </c>
      <c r="C18" s="83" t="s">
        <v>197</v>
      </c>
      <c r="D18" s="77" t="s">
        <v>32</v>
      </c>
      <c r="E18" s="31">
        <v>101</v>
      </c>
      <c r="F18" s="31"/>
      <c r="G18" s="31">
        <v>101</v>
      </c>
      <c r="H18" s="31"/>
      <c r="I18" s="31"/>
      <c r="J18" s="31"/>
      <c r="K18" s="160">
        <v>107</v>
      </c>
      <c r="L18" s="31"/>
      <c r="M18" s="160">
        <v>109</v>
      </c>
      <c r="N18" s="31"/>
      <c r="O18" s="160">
        <v>102</v>
      </c>
      <c r="P18" s="31"/>
      <c r="Q18" s="161">
        <v>95</v>
      </c>
      <c r="R18" s="31"/>
      <c r="S18" s="60">
        <v>318</v>
      </c>
      <c r="T18" s="60">
        <f t="shared" si="0"/>
        <v>106</v>
      </c>
      <c r="U18" s="77"/>
      <c r="V18" s="77"/>
      <c r="W18" s="77"/>
      <c r="X18" s="60">
        <f t="shared" si="1"/>
        <v>106</v>
      </c>
      <c r="Y18" s="82" t="s">
        <v>410</v>
      </c>
    </row>
    <row r="19" spans="1:25">
      <c r="A19" s="64">
        <v>14</v>
      </c>
      <c r="B19" s="82" t="s">
        <v>176</v>
      </c>
      <c r="C19" s="83" t="s">
        <v>194</v>
      </c>
      <c r="D19" s="77" t="s">
        <v>100</v>
      </c>
      <c r="E19" s="31"/>
      <c r="F19" s="31"/>
      <c r="G19" s="31">
        <v>112</v>
      </c>
      <c r="H19" s="31">
        <v>0.1</v>
      </c>
      <c r="I19" s="31"/>
      <c r="J19" s="31"/>
      <c r="K19" s="161">
        <v>101</v>
      </c>
      <c r="L19" s="31"/>
      <c r="M19" s="160">
        <v>104</v>
      </c>
      <c r="N19" s="31"/>
      <c r="O19" s="160">
        <v>102</v>
      </c>
      <c r="P19" s="31"/>
      <c r="Q19" s="160">
        <v>111</v>
      </c>
      <c r="R19" s="31"/>
      <c r="S19" s="60">
        <v>317</v>
      </c>
      <c r="T19" s="60">
        <f t="shared" si="0"/>
        <v>105.66666666666667</v>
      </c>
      <c r="U19" s="77"/>
      <c r="V19" s="77"/>
      <c r="W19" s="77"/>
      <c r="X19" s="60">
        <f t="shared" si="1"/>
        <v>105.66666666666667</v>
      </c>
      <c r="Y19" s="82" t="s">
        <v>410</v>
      </c>
    </row>
    <row r="20" spans="1:25">
      <c r="A20" s="64">
        <v>15</v>
      </c>
      <c r="B20" s="82" t="s">
        <v>173</v>
      </c>
      <c r="C20" s="83">
        <v>36750</v>
      </c>
      <c r="D20" s="77" t="s">
        <v>36</v>
      </c>
      <c r="E20" s="31"/>
      <c r="F20" s="31"/>
      <c r="G20" s="31"/>
      <c r="H20" s="31"/>
      <c r="I20" s="31"/>
      <c r="J20" s="31"/>
      <c r="K20" s="160">
        <v>101</v>
      </c>
      <c r="L20" s="31"/>
      <c r="M20" s="160">
        <v>105</v>
      </c>
      <c r="N20" s="31"/>
      <c r="O20" s="161">
        <v>93</v>
      </c>
      <c r="P20" s="31"/>
      <c r="Q20" s="160">
        <v>102</v>
      </c>
      <c r="R20" s="31"/>
      <c r="S20" s="60">
        <v>308</v>
      </c>
      <c r="T20" s="60">
        <f t="shared" si="0"/>
        <v>102.66666666666667</v>
      </c>
      <c r="U20" s="77"/>
      <c r="V20" s="77"/>
      <c r="W20" s="77"/>
      <c r="X20" s="60">
        <f t="shared" si="1"/>
        <v>102.66666666666667</v>
      </c>
      <c r="Y20" s="82" t="s">
        <v>410</v>
      </c>
    </row>
    <row r="21" spans="1:25">
      <c r="A21" s="64">
        <v>16</v>
      </c>
      <c r="B21" s="82" t="s">
        <v>398</v>
      </c>
      <c r="C21" s="83" t="s">
        <v>402</v>
      </c>
      <c r="D21" s="77" t="s">
        <v>36</v>
      </c>
      <c r="E21" s="31"/>
      <c r="F21" s="31"/>
      <c r="G21" s="31"/>
      <c r="H21" s="31"/>
      <c r="I21" s="31"/>
      <c r="J21" s="31"/>
      <c r="K21" s="160">
        <v>102</v>
      </c>
      <c r="L21" s="31"/>
      <c r="M21" s="160">
        <v>98</v>
      </c>
      <c r="N21" s="31"/>
      <c r="O21" s="161">
        <v>91</v>
      </c>
      <c r="P21" s="31"/>
      <c r="Q21" s="160">
        <v>105</v>
      </c>
      <c r="R21" s="31"/>
      <c r="S21" s="60">
        <v>305</v>
      </c>
      <c r="T21" s="60">
        <f t="shared" si="0"/>
        <v>101.66666666666667</v>
      </c>
      <c r="U21" s="77"/>
      <c r="V21" s="77"/>
      <c r="W21" s="77"/>
      <c r="X21" s="60">
        <f t="shared" si="1"/>
        <v>101.66666666666667</v>
      </c>
      <c r="Y21" s="82" t="s">
        <v>410</v>
      </c>
    </row>
    <row r="22" spans="1:25" s="6" customFormat="1">
      <c r="A22" s="64">
        <v>17</v>
      </c>
      <c r="B22" s="70" t="s">
        <v>167</v>
      </c>
      <c r="C22" s="74">
        <v>34829</v>
      </c>
      <c r="D22" s="64" t="s">
        <v>35</v>
      </c>
      <c r="E22" s="31">
        <v>99</v>
      </c>
      <c r="F22" s="31"/>
      <c r="G22" s="161">
        <v>90</v>
      </c>
      <c r="H22" s="31"/>
      <c r="I22" s="31"/>
      <c r="J22" s="31"/>
      <c r="K22" s="160">
        <v>104</v>
      </c>
      <c r="L22" s="31"/>
      <c r="M22" s="31"/>
      <c r="N22" s="31"/>
      <c r="O22" s="160">
        <v>98</v>
      </c>
      <c r="P22" s="31"/>
      <c r="Q22" s="160">
        <v>102</v>
      </c>
      <c r="R22" s="31"/>
      <c r="S22" s="31">
        <v>304</v>
      </c>
      <c r="T22" s="60">
        <f t="shared" si="0"/>
        <v>101.33333333333333</v>
      </c>
      <c r="U22" s="64"/>
      <c r="V22" s="64"/>
      <c r="W22" s="64"/>
      <c r="X22" s="60">
        <f t="shared" si="1"/>
        <v>101.33333333333333</v>
      </c>
      <c r="Y22" s="82" t="s">
        <v>410</v>
      </c>
    </row>
    <row r="23" spans="1:25" s="6" customFormat="1">
      <c r="A23" s="64">
        <v>18</v>
      </c>
      <c r="B23" s="82" t="s">
        <v>180</v>
      </c>
      <c r="C23" s="101" t="s">
        <v>197</v>
      </c>
      <c r="D23" s="77" t="s">
        <v>35</v>
      </c>
      <c r="E23" s="160">
        <v>103</v>
      </c>
      <c r="F23" s="31"/>
      <c r="G23" s="160">
        <v>106</v>
      </c>
      <c r="H23" s="31"/>
      <c r="I23" s="31"/>
      <c r="J23" s="31"/>
      <c r="K23" s="160">
        <v>88</v>
      </c>
      <c r="L23" s="31"/>
      <c r="M23" s="31"/>
      <c r="N23" s="31"/>
      <c r="O23" s="31"/>
      <c r="P23" s="31"/>
      <c r="Q23" s="31"/>
      <c r="R23" s="31"/>
      <c r="S23" s="60">
        <v>297</v>
      </c>
      <c r="T23" s="60">
        <f t="shared" si="0"/>
        <v>99</v>
      </c>
      <c r="U23" s="77"/>
      <c r="V23" s="77"/>
      <c r="W23" s="77"/>
      <c r="X23" s="60">
        <f t="shared" si="1"/>
        <v>99</v>
      </c>
      <c r="Y23" s="82" t="s">
        <v>410</v>
      </c>
    </row>
    <row r="24" spans="1:25" s="6" customFormat="1">
      <c r="A24" s="64">
        <v>19</v>
      </c>
      <c r="B24" s="70" t="s">
        <v>171</v>
      </c>
      <c r="C24" s="64" t="s">
        <v>189</v>
      </c>
      <c r="D24" s="64" t="s">
        <v>33</v>
      </c>
      <c r="E24" s="31"/>
      <c r="F24" s="31"/>
      <c r="G24" s="31"/>
      <c r="H24" s="31"/>
      <c r="I24" s="31"/>
      <c r="J24" s="31"/>
      <c r="K24" s="160">
        <v>96</v>
      </c>
      <c r="L24" s="31"/>
      <c r="M24" s="160">
        <v>92</v>
      </c>
      <c r="N24" s="31"/>
      <c r="O24" s="161">
        <v>88</v>
      </c>
      <c r="P24" s="31"/>
      <c r="Q24" s="160">
        <v>98</v>
      </c>
      <c r="R24" s="31"/>
      <c r="S24" s="31">
        <v>286</v>
      </c>
      <c r="T24" s="60">
        <f t="shared" si="0"/>
        <v>95.333333333333329</v>
      </c>
      <c r="U24" s="64"/>
      <c r="V24" s="64"/>
      <c r="W24" s="64"/>
      <c r="X24" s="60">
        <f t="shared" si="1"/>
        <v>95.333333333333329</v>
      </c>
      <c r="Y24" s="70" t="s">
        <v>410</v>
      </c>
    </row>
    <row r="25" spans="1:25" s="6" customFormat="1">
      <c r="A25" s="64">
        <v>20</v>
      </c>
      <c r="B25" s="82" t="s">
        <v>399</v>
      </c>
      <c r="C25" s="83" t="s">
        <v>430</v>
      </c>
      <c r="D25" s="77" t="s">
        <v>32</v>
      </c>
      <c r="E25" s="31"/>
      <c r="F25" s="31"/>
      <c r="G25" s="31"/>
      <c r="H25" s="31"/>
      <c r="I25" s="31"/>
      <c r="J25" s="31"/>
      <c r="K25" s="160">
        <v>92</v>
      </c>
      <c r="L25" s="31"/>
      <c r="M25" s="161">
        <v>89</v>
      </c>
      <c r="N25" s="31"/>
      <c r="O25" s="160">
        <v>92</v>
      </c>
      <c r="P25" s="31"/>
      <c r="Q25" s="160">
        <v>101</v>
      </c>
      <c r="R25" s="31"/>
      <c r="S25" s="60">
        <v>285</v>
      </c>
      <c r="T25" s="60">
        <f t="shared" si="0"/>
        <v>95</v>
      </c>
      <c r="U25" s="77"/>
      <c r="V25" s="77"/>
      <c r="W25" s="77"/>
      <c r="X25" s="60">
        <f t="shared" si="1"/>
        <v>95</v>
      </c>
      <c r="Y25" s="70" t="s">
        <v>410</v>
      </c>
    </row>
    <row r="26" spans="1:25" s="6" customFormat="1">
      <c r="A26" s="64">
        <v>21</v>
      </c>
      <c r="B26" s="70" t="s">
        <v>166</v>
      </c>
      <c r="C26" s="74">
        <v>36017</v>
      </c>
      <c r="D26" s="64" t="s">
        <v>39</v>
      </c>
      <c r="E26" s="31">
        <v>83</v>
      </c>
      <c r="F26" s="31"/>
      <c r="G26" s="31">
        <v>91</v>
      </c>
      <c r="H26" s="31"/>
      <c r="I26" s="31"/>
      <c r="J26" s="31"/>
      <c r="K26" s="160">
        <v>97</v>
      </c>
      <c r="L26" s="31"/>
      <c r="M26" s="160">
        <v>93</v>
      </c>
      <c r="N26" s="31"/>
      <c r="O26" s="160">
        <v>95</v>
      </c>
      <c r="P26" s="31"/>
      <c r="Q26" s="161">
        <v>92</v>
      </c>
      <c r="R26" s="31"/>
      <c r="S26" s="31">
        <v>285</v>
      </c>
      <c r="T26" s="60">
        <f t="shared" si="0"/>
        <v>95</v>
      </c>
      <c r="U26" s="64"/>
      <c r="V26" s="64"/>
      <c r="W26" s="64"/>
      <c r="X26" s="60">
        <f t="shared" si="1"/>
        <v>95</v>
      </c>
      <c r="Y26" s="82" t="s">
        <v>410</v>
      </c>
    </row>
    <row r="27" spans="1:25" s="6" customFormat="1">
      <c r="A27" s="64">
        <v>22</v>
      </c>
      <c r="B27" s="70" t="s">
        <v>169</v>
      </c>
      <c r="C27" s="72">
        <v>35771</v>
      </c>
      <c r="D27" s="64" t="s">
        <v>33</v>
      </c>
      <c r="E27" s="31">
        <v>102</v>
      </c>
      <c r="F27" s="31"/>
      <c r="G27" s="31"/>
      <c r="H27" s="31"/>
      <c r="I27" s="31"/>
      <c r="J27" s="31"/>
      <c r="K27" s="160">
        <v>92</v>
      </c>
      <c r="L27" s="31"/>
      <c r="M27" s="160">
        <v>86</v>
      </c>
      <c r="N27" s="31"/>
      <c r="O27" s="161">
        <v>84</v>
      </c>
      <c r="P27" s="31"/>
      <c r="Q27" s="160">
        <v>99</v>
      </c>
      <c r="R27" s="31"/>
      <c r="S27" s="31">
        <v>277</v>
      </c>
      <c r="T27" s="60">
        <f t="shared" si="0"/>
        <v>92.333333333333329</v>
      </c>
      <c r="U27" s="64"/>
      <c r="V27" s="64"/>
      <c r="W27" s="64"/>
      <c r="X27" s="60">
        <f t="shared" si="1"/>
        <v>92.333333333333329</v>
      </c>
      <c r="Y27" s="82" t="s">
        <v>410</v>
      </c>
    </row>
    <row r="28" spans="1:25">
      <c r="A28" s="64">
        <v>23</v>
      </c>
      <c r="B28" s="82" t="s">
        <v>400</v>
      </c>
      <c r="C28" s="83" t="s">
        <v>403</v>
      </c>
      <c r="D28" s="77" t="s">
        <v>100</v>
      </c>
      <c r="E28" s="31"/>
      <c r="F28" s="31"/>
      <c r="G28" s="31"/>
      <c r="H28" s="31"/>
      <c r="I28" s="31"/>
      <c r="J28" s="31"/>
      <c r="K28" s="160">
        <v>92</v>
      </c>
      <c r="L28" s="31"/>
      <c r="M28" s="161">
        <v>79</v>
      </c>
      <c r="N28" s="31"/>
      <c r="O28" s="160">
        <v>91</v>
      </c>
      <c r="P28" s="31"/>
      <c r="Q28" s="160">
        <v>90</v>
      </c>
      <c r="R28" s="31"/>
      <c r="S28" s="60">
        <v>273</v>
      </c>
      <c r="T28" s="60">
        <f t="shared" si="0"/>
        <v>91</v>
      </c>
      <c r="U28" s="77"/>
      <c r="V28" s="77"/>
      <c r="W28" s="77"/>
      <c r="X28" s="60">
        <f t="shared" si="1"/>
        <v>91</v>
      </c>
      <c r="Y28" s="70" t="s">
        <v>410</v>
      </c>
    </row>
    <row r="29" spans="1:25">
      <c r="A29" s="64">
        <v>24</v>
      </c>
      <c r="B29" s="70" t="s">
        <v>162</v>
      </c>
      <c r="C29" s="74" t="s">
        <v>185</v>
      </c>
      <c r="D29" s="64" t="s">
        <v>36</v>
      </c>
      <c r="E29" s="31"/>
      <c r="F29" s="31"/>
      <c r="G29" s="31"/>
      <c r="H29" s="31"/>
      <c r="I29" s="31"/>
      <c r="J29" s="31"/>
      <c r="K29" s="31">
        <v>108</v>
      </c>
      <c r="L29" s="31"/>
      <c r="M29" s="31"/>
      <c r="N29" s="31"/>
      <c r="O29" s="31"/>
      <c r="P29" s="31"/>
      <c r="Q29" s="31"/>
      <c r="R29" s="31"/>
      <c r="S29" s="31"/>
      <c r="T29" s="60">
        <f t="shared" si="0"/>
        <v>0</v>
      </c>
      <c r="U29" s="64"/>
      <c r="V29" s="64"/>
      <c r="W29" s="64"/>
      <c r="X29" s="60">
        <f t="shared" si="1"/>
        <v>0</v>
      </c>
      <c r="Y29" s="70"/>
    </row>
    <row r="30" spans="1:25">
      <c r="A30" s="64">
        <v>25</v>
      </c>
      <c r="B30" s="70" t="s">
        <v>168</v>
      </c>
      <c r="C30" s="72" t="s">
        <v>187</v>
      </c>
      <c r="D30" s="64" t="s">
        <v>32</v>
      </c>
      <c r="E30" s="31"/>
      <c r="F30" s="31"/>
      <c r="G30" s="31"/>
      <c r="H30" s="31"/>
      <c r="I30" s="31"/>
      <c r="J30" s="31"/>
      <c r="K30" s="31">
        <v>103</v>
      </c>
      <c r="L30" s="31"/>
      <c r="M30" s="31"/>
      <c r="N30" s="31"/>
      <c r="O30" s="31"/>
      <c r="P30" s="31"/>
      <c r="Q30" s="31"/>
      <c r="R30" s="31"/>
      <c r="S30" s="31"/>
      <c r="T30" s="60">
        <f t="shared" si="0"/>
        <v>0</v>
      </c>
      <c r="U30" s="64"/>
      <c r="V30" s="64"/>
      <c r="W30" s="64"/>
      <c r="X30" s="60">
        <f t="shared" si="1"/>
        <v>0</v>
      </c>
      <c r="Y30" s="82"/>
    </row>
    <row r="31" spans="1:25">
      <c r="A31" s="64">
        <v>26</v>
      </c>
      <c r="B31" s="82" t="s">
        <v>183</v>
      </c>
      <c r="C31" s="83">
        <v>37928</v>
      </c>
      <c r="D31" s="77" t="s">
        <v>100</v>
      </c>
      <c r="E31" s="31"/>
      <c r="F31" s="31"/>
      <c r="G31" s="31"/>
      <c r="H31" s="31"/>
      <c r="I31" s="31"/>
      <c r="J31" s="31"/>
      <c r="K31" s="31">
        <v>98</v>
      </c>
      <c r="L31" s="31"/>
      <c r="M31" s="31"/>
      <c r="N31" s="31"/>
      <c r="O31" s="31"/>
      <c r="P31" s="31"/>
      <c r="Q31" s="31"/>
      <c r="R31" s="31"/>
      <c r="S31" s="60"/>
      <c r="T31" s="60">
        <f t="shared" si="0"/>
        <v>0</v>
      </c>
      <c r="U31" s="77"/>
      <c r="V31" s="77"/>
      <c r="W31" s="77"/>
      <c r="X31" s="60">
        <f t="shared" si="1"/>
        <v>0</v>
      </c>
      <c r="Y31" s="82"/>
    </row>
    <row r="32" spans="1:25">
      <c r="A32" s="64">
        <v>27</v>
      </c>
      <c r="B32" s="70" t="s">
        <v>174</v>
      </c>
      <c r="C32" s="64" t="s">
        <v>192</v>
      </c>
      <c r="D32" s="64" t="s">
        <v>40</v>
      </c>
      <c r="E32" s="31"/>
      <c r="F32" s="31"/>
      <c r="G32" s="31"/>
      <c r="H32" s="31"/>
      <c r="I32" s="31"/>
      <c r="J32" s="31"/>
      <c r="K32" s="31">
        <v>97</v>
      </c>
      <c r="L32" s="31"/>
      <c r="M32" s="31"/>
      <c r="N32" s="31"/>
      <c r="O32" s="31"/>
      <c r="P32" s="31"/>
      <c r="Q32" s="31"/>
      <c r="R32" s="31"/>
      <c r="S32" s="31"/>
      <c r="T32" s="60">
        <f t="shared" si="0"/>
        <v>0</v>
      </c>
      <c r="U32" s="64"/>
      <c r="V32" s="64"/>
      <c r="W32" s="64"/>
      <c r="X32" s="60">
        <f t="shared" si="1"/>
        <v>0</v>
      </c>
      <c r="Y32" s="70"/>
    </row>
    <row r="33" spans="1:25">
      <c r="A33" s="64">
        <v>28</v>
      </c>
      <c r="B33" s="70" t="s">
        <v>191</v>
      </c>
      <c r="C33" s="72" t="s">
        <v>190</v>
      </c>
      <c r="D33" s="64" t="s">
        <v>35</v>
      </c>
      <c r="E33" s="31"/>
      <c r="F33" s="31"/>
      <c r="G33" s="31"/>
      <c r="H33" s="31"/>
      <c r="I33" s="31"/>
      <c r="J33" s="31"/>
      <c r="K33" s="31">
        <v>91</v>
      </c>
      <c r="L33" s="31"/>
      <c r="M33" s="31"/>
      <c r="N33" s="31"/>
      <c r="O33" s="31"/>
      <c r="P33" s="31"/>
      <c r="Q33" s="31"/>
      <c r="R33" s="31"/>
      <c r="S33" s="31"/>
      <c r="T33" s="60">
        <f t="shared" si="0"/>
        <v>0</v>
      </c>
      <c r="U33" s="64"/>
      <c r="V33" s="64"/>
      <c r="W33" s="64"/>
      <c r="X33" s="60">
        <f t="shared" si="1"/>
        <v>0</v>
      </c>
      <c r="Y33" s="82"/>
    </row>
    <row r="34" spans="1:25">
      <c r="A34" s="168"/>
      <c r="B34" s="141"/>
      <c r="C34" s="142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5"/>
      <c r="T34" s="146"/>
      <c r="U34" s="143"/>
      <c r="V34" s="143"/>
      <c r="W34" s="143"/>
      <c r="X34" s="146"/>
      <c r="Y34" s="147"/>
    </row>
    <row r="35" spans="1:25">
      <c r="A35" s="165" t="s">
        <v>226</v>
      </c>
      <c r="B35" s="29"/>
      <c r="C35" s="2"/>
      <c r="D35" s="1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13"/>
      <c r="T35" s="17"/>
      <c r="U35" s="3"/>
      <c r="V35" s="3"/>
      <c r="W35" s="3"/>
      <c r="X35" s="18"/>
    </row>
    <row r="36" spans="1:25">
      <c r="A36" s="165" t="s">
        <v>348</v>
      </c>
      <c r="B36" s="29"/>
    </row>
  </sheetData>
  <sortState ref="B6:Y28">
    <sortCondition descending="1" ref="X6:X28"/>
  </sortState>
  <mergeCells count="2">
    <mergeCell ref="A1:X2"/>
    <mergeCell ref="A3:X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3"/>
  <sheetViews>
    <sheetView workbookViewId="0">
      <selection sqref="A1:Z23"/>
    </sheetView>
  </sheetViews>
  <sheetFormatPr defaultRowHeight="15"/>
  <cols>
    <col min="2" max="2" width="30.28515625" customWidth="1"/>
    <col min="3" max="3" width="11.7109375" style="5" bestFit="1" customWidth="1"/>
    <col min="4" max="4" width="9.85546875" style="5" customWidth="1"/>
    <col min="5" max="5" width="6.5703125" style="25" bestFit="1" customWidth="1"/>
    <col min="6" max="6" width="4.42578125" style="25" bestFit="1" customWidth="1"/>
    <col min="7" max="7" width="7.28515625" style="25" bestFit="1" customWidth="1"/>
    <col min="8" max="8" width="8.5703125" style="25" customWidth="1"/>
    <col min="9" max="9" width="6.5703125" style="25" bestFit="1" customWidth="1"/>
    <col min="10" max="10" width="4.42578125" style="25" bestFit="1" customWidth="1"/>
    <col min="11" max="11" width="8.42578125" style="25" customWidth="1"/>
    <col min="12" max="12" width="4.5703125" style="25" bestFit="1" customWidth="1"/>
    <col min="13" max="14" width="6.5703125" style="25" customWidth="1"/>
    <col min="15" max="15" width="8" style="25" bestFit="1" customWidth="1"/>
    <col min="16" max="16" width="4.5703125" style="25" bestFit="1" customWidth="1"/>
    <col min="17" max="17" width="8.140625" style="25" customWidth="1"/>
    <col min="18" max="18" width="4.42578125" style="25" bestFit="1" customWidth="1"/>
    <col min="19" max="20" width="8.28515625" style="25" customWidth="1"/>
    <col min="21" max="21" width="8.28515625" style="9" customWidth="1"/>
    <col min="22" max="22" width="10.28515625" style="9" customWidth="1"/>
    <col min="23" max="23" width="13.140625" style="5" customWidth="1"/>
    <col min="24" max="24" width="13.7109375" style="5" customWidth="1"/>
    <col min="25" max="25" width="14.28515625" style="5" customWidth="1"/>
    <col min="26" max="26" width="13.28515625" style="5" customWidth="1"/>
  </cols>
  <sheetData>
    <row r="1" spans="1:27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</row>
    <row r="2" spans="1:27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1:27" ht="18.75">
      <c r="A3" s="198" t="s">
        <v>215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</row>
    <row r="4" spans="1:27" ht="26.25">
      <c r="A4" s="12" t="s">
        <v>1</v>
      </c>
      <c r="B4" s="103" t="s">
        <v>2</v>
      </c>
      <c r="C4" s="103" t="s">
        <v>21</v>
      </c>
      <c r="D4" s="103" t="s">
        <v>3</v>
      </c>
      <c r="E4" s="23" t="s">
        <v>224</v>
      </c>
      <c r="F4" s="23" t="s">
        <v>223</v>
      </c>
      <c r="G4" s="23" t="s">
        <v>225</v>
      </c>
      <c r="H4" s="23" t="s">
        <v>223</v>
      </c>
      <c r="I4" s="23" t="s">
        <v>229</v>
      </c>
      <c r="J4" s="23" t="s">
        <v>223</v>
      </c>
      <c r="K4" s="23" t="s">
        <v>230</v>
      </c>
      <c r="L4" s="23" t="s">
        <v>222</v>
      </c>
      <c r="M4" s="23" t="s">
        <v>231</v>
      </c>
      <c r="N4" s="23" t="s">
        <v>222</v>
      </c>
      <c r="O4" s="23" t="s">
        <v>407</v>
      </c>
      <c r="P4" s="23" t="s">
        <v>222</v>
      </c>
      <c r="Q4" s="23" t="s">
        <v>429</v>
      </c>
      <c r="R4" s="23" t="s">
        <v>223</v>
      </c>
      <c r="S4" s="23" t="s">
        <v>436</v>
      </c>
      <c r="T4" s="23" t="s">
        <v>222</v>
      </c>
      <c r="U4" s="14" t="s">
        <v>208</v>
      </c>
      <c r="V4" s="14" t="s">
        <v>62</v>
      </c>
      <c r="W4" s="12" t="s">
        <v>63</v>
      </c>
      <c r="X4" s="12" t="s">
        <v>65</v>
      </c>
      <c r="Y4" s="12" t="s">
        <v>64</v>
      </c>
      <c r="Z4" s="12" t="s">
        <v>66</v>
      </c>
    </row>
    <row r="5" spans="1:27">
      <c r="A5" s="128">
        <v>1</v>
      </c>
      <c r="B5" s="129" t="s">
        <v>132</v>
      </c>
      <c r="C5" s="130" t="s">
        <v>153</v>
      </c>
      <c r="D5" s="131" t="s">
        <v>36</v>
      </c>
      <c r="E5" s="183">
        <v>108</v>
      </c>
      <c r="F5" s="183">
        <v>0.25</v>
      </c>
      <c r="G5" s="183">
        <v>116</v>
      </c>
      <c r="H5" s="183">
        <v>0.15</v>
      </c>
      <c r="I5" s="183">
        <v>114</v>
      </c>
      <c r="J5" s="183">
        <v>0.1</v>
      </c>
      <c r="K5" s="186">
        <v>120</v>
      </c>
      <c r="L5" s="183"/>
      <c r="M5" s="186">
        <v>122</v>
      </c>
      <c r="N5" s="186">
        <v>0.25</v>
      </c>
      <c r="O5" s="183"/>
      <c r="P5" s="183"/>
      <c r="Q5" s="171">
        <v>114</v>
      </c>
      <c r="R5" s="171">
        <v>0.25</v>
      </c>
      <c r="S5" s="186">
        <v>118</v>
      </c>
      <c r="T5" s="183"/>
      <c r="U5" s="49">
        <v>360.25</v>
      </c>
      <c r="V5" s="49">
        <f t="shared" ref="V5:V18" si="0">AVERAGE(U5/3)</f>
        <v>120.08333333333333</v>
      </c>
      <c r="W5" s="132"/>
      <c r="X5" s="132"/>
      <c r="Y5" s="132"/>
      <c r="Z5" s="49">
        <f t="shared" ref="Z5:Z18" si="1">SUM(V5+W5+X5+Y5)</f>
        <v>120.08333333333333</v>
      </c>
    </row>
    <row r="6" spans="1:27">
      <c r="A6" s="128">
        <v>2</v>
      </c>
      <c r="B6" s="129" t="s">
        <v>139</v>
      </c>
      <c r="C6" s="131" t="s">
        <v>157</v>
      </c>
      <c r="D6" s="131" t="s">
        <v>100</v>
      </c>
      <c r="E6" s="183">
        <v>109</v>
      </c>
      <c r="F6" s="183"/>
      <c r="G6" s="183">
        <v>115</v>
      </c>
      <c r="H6" s="183"/>
      <c r="I6" s="183"/>
      <c r="J6" s="183"/>
      <c r="K6" s="183"/>
      <c r="L6" s="183"/>
      <c r="M6" s="171">
        <v>108</v>
      </c>
      <c r="N6" s="183"/>
      <c r="O6" s="186">
        <v>118</v>
      </c>
      <c r="P6" s="186">
        <v>0.15</v>
      </c>
      <c r="Q6" s="186">
        <v>113</v>
      </c>
      <c r="R6" s="183"/>
      <c r="S6" s="186">
        <v>116</v>
      </c>
      <c r="T6" s="186">
        <v>0.15</v>
      </c>
      <c r="U6" s="49">
        <v>347.3</v>
      </c>
      <c r="V6" s="49">
        <f t="shared" si="0"/>
        <v>115.76666666666667</v>
      </c>
      <c r="W6" s="132"/>
      <c r="X6" s="132"/>
      <c r="Y6" s="132"/>
      <c r="Z6" s="49">
        <f t="shared" si="1"/>
        <v>115.76666666666667</v>
      </c>
    </row>
    <row r="7" spans="1:27">
      <c r="A7" s="128">
        <v>3</v>
      </c>
      <c r="B7" s="129" t="s">
        <v>135</v>
      </c>
      <c r="C7" s="133" t="s">
        <v>154</v>
      </c>
      <c r="D7" s="131" t="s">
        <v>32</v>
      </c>
      <c r="E7" s="183">
        <v>111</v>
      </c>
      <c r="F7" s="183">
        <v>0.15</v>
      </c>
      <c r="G7" s="183">
        <v>109</v>
      </c>
      <c r="H7" s="183"/>
      <c r="I7" s="183"/>
      <c r="J7" s="183"/>
      <c r="K7" s="183"/>
      <c r="L7" s="183"/>
      <c r="M7" s="171">
        <v>105</v>
      </c>
      <c r="N7" s="183"/>
      <c r="O7" s="186">
        <v>117</v>
      </c>
      <c r="P7" s="183"/>
      <c r="Q7" s="186">
        <v>113</v>
      </c>
      <c r="R7" s="186">
        <v>0.15</v>
      </c>
      <c r="S7" s="186">
        <v>116</v>
      </c>
      <c r="T7" s="183"/>
      <c r="U7" s="49">
        <v>346.15</v>
      </c>
      <c r="V7" s="49">
        <f t="shared" si="0"/>
        <v>115.38333333333333</v>
      </c>
      <c r="W7" s="136"/>
      <c r="X7" s="136"/>
      <c r="Y7" s="136"/>
      <c r="Z7" s="49">
        <f t="shared" si="1"/>
        <v>115.38333333333333</v>
      </c>
    </row>
    <row r="8" spans="1:27" s="6" customFormat="1">
      <c r="A8" s="128">
        <v>4</v>
      </c>
      <c r="B8" s="129" t="s">
        <v>136</v>
      </c>
      <c r="C8" s="130" t="s">
        <v>155</v>
      </c>
      <c r="D8" s="131" t="s">
        <v>36</v>
      </c>
      <c r="E8" s="183"/>
      <c r="F8" s="183"/>
      <c r="G8" s="183"/>
      <c r="H8" s="183"/>
      <c r="I8" s="183"/>
      <c r="J8" s="183"/>
      <c r="K8" s="183"/>
      <c r="L8" s="183"/>
      <c r="M8" s="186">
        <v>121</v>
      </c>
      <c r="N8" s="186">
        <v>0.15</v>
      </c>
      <c r="O8" s="186">
        <v>110</v>
      </c>
      <c r="P8" s="186">
        <v>0.25</v>
      </c>
      <c r="Q8" s="171">
        <v>106</v>
      </c>
      <c r="R8" s="183"/>
      <c r="S8" s="186">
        <v>111</v>
      </c>
      <c r="T8" s="186">
        <v>0.25</v>
      </c>
      <c r="U8" s="49">
        <v>342.65</v>
      </c>
      <c r="V8" s="49">
        <f t="shared" si="0"/>
        <v>114.21666666666665</v>
      </c>
      <c r="W8" s="132"/>
      <c r="X8" s="132"/>
      <c r="Y8" s="132"/>
      <c r="Z8" s="49">
        <f t="shared" si="1"/>
        <v>114.21666666666665</v>
      </c>
    </row>
    <row r="9" spans="1:27">
      <c r="A9" s="128">
        <v>5</v>
      </c>
      <c r="B9" s="129" t="s">
        <v>137</v>
      </c>
      <c r="C9" s="130" t="s">
        <v>156</v>
      </c>
      <c r="D9" s="131" t="s">
        <v>32</v>
      </c>
      <c r="E9" s="183">
        <v>106</v>
      </c>
      <c r="F9" s="183"/>
      <c r="G9" s="183">
        <v>113</v>
      </c>
      <c r="H9" s="183">
        <v>0.25</v>
      </c>
      <c r="I9" s="183"/>
      <c r="J9" s="183"/>
      <c r="K9" s="183"/>
      <c r="L9" s="183"/>
      <c r="M9" s="186">
        <v>112</v>
      </c>
      <c r="N9" s="183"/>
      <c r="O9" s="186">
        <v>110</v>
      </c>
      <c r="P9" s="183"/>
      <c r="Q9" s="171">
        <v>108</v>
      </c>
      <c r="R9" s="183"/>
      <c r="S9" s="186">
        <v>114</v>
      </c>
      <c r="T9" s="186">
        <v>0.1</v>
      </c>
      <c r="U9" s="49">
        <v>336.1</v>
      </c>
      <c r="V9" s="49">
        <f t="shared" si="0"/>
        <v>112.03333333333335</v>
      </c>
      <c r="W9" s="132"/>
      <c r="X9" s="132"/>
      <c r="Y9" s="132"/>
      <c r="Z9" s="49">
        <f t="shared" si="1"/>
        <v>112.03333333333335</v>
      </c>
    </row>
    <row r="10" spans="1:27" s="6" customFormat="1">
      <c r="A10" s="128">
        <v>6</v>
      </c>
      <c r="B10" s="129" t="s">
        <v>141</v>
      </c>
      <c r="C10" s="131" t="s">
        <v>159</v>
      </c>
      <c r="D10" s="131" t="s">
        <v>60</v>
      </c>
      <c r="E10" s="183"/>
      <c r="F10" s="183"/>
      <c r="G10" s="183"/>
      <c r="H10" s="183"/>
      <c r="I10" s="183"/>
      <c r="J10" s="183"/>
      <c r="K10" s="183"/>
      <c r="L10" s="183"/>
      <c r="M10" s="186">
        <v>116</v>
      </c>
      <c r="N10" s="183"/>
      <c r="O10" s="171">
        <v>105</v>
      </c>
      <c r="P10" s="183"/>
      <c r="Q10" s="186">
        <v>106</v>
      </c>
      <c r="R10" s="183"/>
      <c r="S10" s="186">
        <v>112</v>
      </c>
      <c r="T10" s="183"/>
      <c r="U10" s="49">
        <v>334</v>
      </c>
      <c r="V10" s="49">
        <f t="shared" si="0"/>
        <v>111.33333333333333</v>
      </c>
      <c r="W10" s="132"/>
      <c r="X10" s="132"/>
      <c r="Y10" s="132"/>
      <c r="Z10" s="49">
        <f t="shared" si="1"/>
        <v>111.33333333333333</v>
      </c>
    </row>
    <row r="11" spans="1:27" s="6" customFormat="1">
      <c r="A11" s="128">
        <v>7</v>
      </c>
      <c r="B11" s="129" t="s">
        <v>138</v>
      </c>
      <c r="C11" s="133">
        <v>37840</v>
      </c>
      <c r="D11" s="131" t="s">
        <v>36</v>
      </c>
      <c r="E11" s="183">
        <v>107</v>
      </c>
      <c r="F11" s="183">
        <v>0.1</v>
      </c>
      <c r="G11" s="183">
        <v>113</v>
      </c>
      <c r="H11" s="183">
        <v>0.15</v>
      </c>
      <c r="I11" s="183"/>
      <c r="J11" s="183"/>
      <c r="K11" s="183"/>
      <c r="L11" s="183"/>
      <c r="M11" s="186">
        <v>112</v>
      </c>
      <c r="N11" s="183"/>
      <c r="O11" s="186">
        <v>110</v>
      </c>
      <c r="P11" s="183"/>
      <c r="Q11" s="186">
        <v>110</v>
      </c>
      <c r="R11" s="186">
        <v>0.1</v>
      </c>
      <c r="S11" s="171">
        <v>109</v>
      </c>
      <c r="T11" s="183"/>
      <c r="U11" s="49">
        <v>332.1</v>
      </c>
      <c r="V11" s="49">
        <f t="shared" si="0"/>
        <v>110.7</v>
      </c>
      <c r="W11" s="132"/>
      <c r="X11" s="132"/>
      <c r="Y11" s="132"/>
      <c r="Z11" s="49">
        <f t="shared" si="1"/>
        <v>110.7</v>
      </c>
      <c r="AA11" s="11"/>
    </row>
    <row r="12" spans="1:27" s="6" customFormat="1">
      <c r="A12" s="128">
        <v>8</v>
      </c>
      <c r="B12" s="129" t="s">
        <v>371</v>
      </c>
      <c r="C12" s="138" t="s">
        <v>393</v>
      </c>
      <c r="D12" s="138" t="s">
        <v>36</v>
      </c>
      <c r="E12" s="184"/>
      <c r="F12" s="184"/>
      <c r="G12" s="184"/>
      <c r="H12" s="184"/>
      <c r="I12" s="184"/>
      <c r="J12" s="184"/>
      <c r="K12" s="184"/>
      <c r="L12" s="184"/>
      <c r="M12" s="190">
        <v>105</v>
      </c>
      <c r="N12" s="184"/>
      <c r="O12" s="187">
        <v>115</v>
      </c>
      <c r="P12" s="187">
        <v>0.1</v>
      </c>
      <c r="Q12" s="187">
        <v>109</v>
      </c>
      <c r="R12" s="184"/>
      <c r="S12" s="187">
        <v>105</v>
      </c>
      <c r="T12" s="184"/>
      <c r="U12" s="139">
        <v>329.1</v>
      </c>
      <c r="V12" s="49">
        <f t="shared" si="0"/>
        <v>109.7</v>
      </c>
      <c r="W12" s="138"/>
      <c r="X12" s="138"/>
      <c r="Y12" s="138"/>
      <c r="Z12" s="49">
        <f t="shared" si="1"/>
        <v>109.7</v>
      </c>
    </row>
    <row r="13" spans="1:27" s="6" customFormat="1">
      <c r="A13" s="128">
        <v>9</v>
      </c>
      <c r="B13" s="129" t="s">
        <v>134</v>
      </c>
      <c r="C13" s="133">
        <v>37138</v>
      </c>
      <c r="D13" s="131" t="s">
        <v>100</v>
      </c>
      <c r="E13" s="183"/>
      <c r="F13" s="183"/>
      <c r="G13" s="183"/>
      <c r="H13" s="183"/>
      <c r="I13" s="183">
        <v>110</v>
      </c>
      <c r="J13" s="183"/>
      <c r="K13" s="183">
        <v>109</v>
      </c>
      <c r="L13" s="183"/>
      <c r="M13" s="186">
        <v>116</v>
      </c>
      <c r="N13" s="183"/>
      <c r="O13" s="186">
        <v>112</v>
      </c>
      <c r="P13" s="183"/>
      <c r="Q13" s="186">
        <v>101</v>
      </c>
      <c r="R13" s="184"/>
      <c r="S13" s="190">
        <v>76</v>
      </c>
      <c r="T13" s="183"/>
      <c r="U13" s="49">
        <v>329</v>
      </c>
      <c r="V13" s="49">
        <f t="shared" si="0"/>
        <v>109.66666666666667</v>
      </c>
      <c r="W13" s="132"/>
      <c r="X13" s="132"/>
      <c r="Y13" s="132"/>
      <c r="Z13" s="49">
        <f t="shared" si="1"/>
        <v>109.66666666666667</v>
      </c>
    </row>
    <row r="14" spans="1:27" s="6" customFormat="1">
      <c r="A14" s="128">
        <v>10</v>
      </c>
      <c r="B14" s="134" t="s">
        <v>368</v>
      </c>
      <c r="C14" s="135" t="s">
        <v>412</v>
      </c>
      <c r="D14" s="136" t="s">
        <v>32</v>
      </c>
      <c r="E14" s="185"/>
      <c r="F14" s="185"/>
      <c r="G14" s="185"/>
      <c r="H14" s="185"/>
      <c r="I14" s="185"/>
      <c r="J14" s="185"/>
      <c r="K14" s="185"/>
      <c r="L14" s="185"/>
      <c r="M14" s="188">
        <v>111</v>
      </c>
      <c r="N14" s="185"/>
      <c r="O14" s="188">
        <v>109</v>
      </c>
      <c r="P14" s="185"/>
      <c r="Q14" s="191">
        <v>104</v>
      </c>
      <c r="R14" s="185"/>
      <c r="S14" s="188">
        <v>108</v>
      </c>
      <c r="T14" s="185"/>
      <c r="U14" s="137">
        <v>328</v>
      </c>
      <c r="V14" s="49">
        <f t="shared" si="0"/>
        <v>109.33333333333333</v>
      </c>
      <c r="W14" s="132"/>
      <c r="X14" s="132"/>
      <c r="Y14" s="132"/>
      <c r="Z14" s="49">
        <f t="shared" si="1"/>
        <v>109.33333333333333</v>
      </c>
    </row>
    <row r="15" spans="1:27" s="6" customFormat="1">
      <c r="A15" s="128">
        <v>11</v>
      </c>
      <c r="B15" s="129" t="s">
        <v>369</v>
      </c>
      <c r="C15" s="138" t="s">
        <v>413</v>
      </c>
      <c r="D15" s="138" t="s">
        <v>32</v>
      </c>
      <c r="E15" s="184"/>
      <c r="F15" s="184"/>
      <c r="G15" s="184"/>
      <c r="H15" s="184"/>
      <c r="I15" s="184"/>
      <c r="J15" s="184"/>
      <c r="K15" s="184"/>
      <c r="L15" s="184"/>
      <c r="M15" s="187">
        <v>109</v>
      </c>
      <c r="N15" s="184"/>
      <c r="O15" s="187">
        <v>106</v>
      </c>
      <c r="P15" s="184"/>
      <c r="Q15" s="190">
        <v>103</v>
      </c>
      <c r="R15" s="184"/>
      <c r="S15" s="187">
        <v>107</v>
      </c>
      <c r="T15" s="184"/>
      <c r="U15" s="139">
        <v>322</v>
      </c>
      <c r="V15" s="49">
        <f t="shared" si="0"/>
        <v>107.33333333333333</v>
      </c>
      <c r="W15" s="132"/>
      <c r="X15" s="132"/>
      <c r="Y15" s="132"/>
      <c r="Z15" s="49">
        <f t="shared" si="1"/>
        <v>107.33333333333333</v>
      </c>
    </row>
    <row r="16" spans="1:27">
      <c r="A16" s="128">
        <v>12</v>
      </c>
      <c r="B16" s="129" t="s">
        <v>142</v>
      </c>
      <c r="C16" s="133">
        <v>37932</v>
      </c>
      <c r="D16" s="131" t="s">
        <v>35</v>
      </c>
      <c r="E16" s="183">
        <v>88</v>
      </c>
      <c r="F16" s="183"/>
      <c r="G16" s="183">
        <v>89</v>
      </c>
      <c r="H16" s="183"/>
      <c r="I16" s="183"/>
      <c r="J16" s="183"/>
      <c r="K16" s="183"/>
      <c r="L16" s="183"/>
      <c r="M16" s="186">
        <v>105</v>
      </c>
      <c r="N16" s="183"/>
      <c r="O16" s="186">
        <v>108</v>
      </c>
      <c r="P16" s="183"/>
      <c r="Q16" s="171">
        <v>98</v>
      </c>
      <c r="R16" s="54"/>
      <c r="S16" s="189">
        <v>103</v>
      </c>
      <c r="T16" s="183"/>
      <c r="U16" s="49">
        <v>316</v>
      </c>
      <c r="V16" s="49">
        <f t="shared" si="0"/>
        <v>105.33333333333333</v>
      </c>
      <c r="W16" s="138"/>
      <c r="X16" s="138"/>
      <c r="Y16" s="138"/>
      <c r="Z16" s="49">
        <f t="shared" si="1"/>
        <v>105.33333333333333</v>
      </c>
    </row>
    <row r="17" spans="1:26">
      <c r="A17" s="128">
        <v>13</v>
      </c>
      <c r="B17" s="129" t="s">
        <v>140</v>
      </c>
      <c r="C17" s="131" t="s">
        <v>158</v>
      </c>
      <c r="D17" s="131" t="s">
        <v>36</v>
      </c>
      <c r="E17" s="183">
        <v>96</v>
      </c>
      <c r="F17" s="183"/>
      <c r="G17" s="183"/>
      <c r="H17" s="183"/>
      <c r="I17" s="183"/>
      <c r="J17" s="183"/>
      <c r="K17" s="183"/>
      <c r="L17" s="183"/>
      <c r="M17" s="186">
        <v>118</v>
      </c>
      <c r="N17" s="183"/>
      <c r="O17" s="186">
        <v>100</v>
      </c>
      <c r="P17" s="183"/>
      <c r="Q17" s="171">
        <v>89</v>
      </c>
      <c r="R17" s="183"/>
      <c r="S17" s="186">
        <v>98</v>
      </c>
      <c r="T17" s="183"/>
      <c r="U17" s="49">
        <v>316</v>
      </c>
      <c r="V17" s="49">
        <f t="shared" si="0"/>
        <v>105.33333333333333</v>
      </c>
      <c r="W17" s="132"/>
      <c r="X17" s="132"/>
      <c r="Y17" s="132"/>
      <c r="Z17" s="49">
        <f t="shared" si="1"/>
        <v>105.33333333333333</v>
      </c>
    </row>
    <row r="18" spans="1:26">
      <c r="A18" s="128">
        <v>14</v>
      </c>
      <c r="B18" s="129" t="s">
        <v>143</v>
      </c>
      <c r="C18" s="133">
        <v>36986</v>
      </c>
      <c r="D18" s="131" t="s">
        <v>36</v>
      </c>
      <c r="E18" s="183"/>
      <c r="F18" s="183"/>
      <c r="G18" s="183"/>
      <c r="H18" s="183"/>
      <c r="I18" s="183"/>
      <c r="J18" s="183"/>
      <c r="K18" s="183"/>
      <c r="L18" s="183"/>
      <c r="M18" s="186">
        <v>104</v>
      </c>
      <c r="N18" s="183"/>
      <c r="O18" s="186">
        <v>102</v>
      </c>
      <c r="P18" s="183"/>
      <c r="Q18" s="171">
        <v>82</v>
      </c>
      <c r="R18" s="183"/>
      <c r="S18" s="186">
        <v>96</v>
      </c>
      <c r="T18" s="183"/>
      <c r="U18" s="140">
        <v>302</v>
      </c>
      <c r="V18" s="49">
        <f t="shared" si="0"/>
        <v>100.66666666666667</v>
      </c>
      <c r="W18" s="138"/>
      <c r="X18" s="138"/>
      <c r="Y18" s="138"/>
      <c r="Z18" s="49">
        <f t="shared" si="1"/>
        <v>100.66666666666667</v>
      </c>
    </row>
    <row r="19" spans="1:26">
      <c r="A19" s="128">
        <v>15</v>
      </c>
      <c r="B19" s="129" t="s">
        <v>370</v>
      </c>
      <c r="C19" s="138" t="s">
        <v>392</v>
      </c>
      <c r="D19" s="138" t="s">
        <v>36</v>
      </c>
      <c r="E19" s="184"/>
      <c r="F19" s="184"/>
      <c r="G19" s="184"/>
      <c r="H19" s="184"/>
      <c r="I19" s="184"/>
      <c r="J19" s="184"/>
      <c r="K19" s="184"/>
      <c r="L19" s="184"/>
      <c r="M19" s="184">
        <v>107</v>
      </c>
      <c r="N19" s="184"/>
      <c r="O19" s="184">
        <v>105</v>
      </c>
      <c r="P19" s="184"/>
      <c r="Q19" s="184"/>
      <c r="R19" s="183"/>
      <c r="S19" s="183"/>
      <c r="T19" s="184"/>
      <c r="U19" s="139"/>
      <c r="V19" s="49">
        <f t="shared" ref="V19:V22" si="2">AVERAGE(U19/3)</f>
        <v>0</v>
      </c>
      <c r="W19" s="132"/>
      <c r="X19" s="132"/>
      <c r="Y19" s="132"/>
      <c r="Z19" s="49">
        <f t="shared" ref="Z19:Z22" si="3">SUM(V19+W19+X19+Y19)</f>
        <v>0</v>
      </c>
    </row>
    <row r="20" spans="1:26">
      <c r="A20" s="128">
        <v>16</v>
      </c>
      <c r="B20" s="129" t="s">
        <v>372</v>
      </c>
      <c r="C20" s="138" t="s">
        <v>404</v>
      </c>
      <c r="D20" s="138" t="s">
        <v>36</v>
      </c>
      <c r="E20" s="184"/>
      <c r="F20" s="184"/>
      <c r="G20" s="184"/>
      <c r="H20" s="184"/>
      <c r="I20" s="184"/>
      <c r="J20" s="184"/>
      <c r="K20" s="184"/>
      <c r="L20" s="184"/>
      <c r="M20" s="184">
        <v>105</v>
      </c>
      <c r="N20" s="184"/>
      <c r="O20" s="184">
        <v>97</v>
      </c>
      <c r="P20" s="184"/>
      <c r="Q20" s="184"/>
      <c r="R20" s="184"/>
      <c r="S20" s="184"/>
      <c r="T20" s="184"/>
      <c r="U20" s="139"/>
      <c r="V20" s="49">
        <f t="shared" si="2"/>
        <v>0</v>
      </c>
      <c r="W20" s="138"/>
      <c r="X20" s="138"/>
      <c r="Y20" s="138"/>
      <c r="Z20" s="49">
        <f t="shared" si="3"/>
        <v>0</v>
      </c>
    </row>
    <row r="21" spans="1:26">
      <c r="A21" s="128">
        <v>17</v>
      </c>
      <c r="B21" s="129" t="s">
        <v>373</v>
      </c>
      <c r="C21" s="138" t="s">
        <v>395</v>
      </c>
      <c r="D21" s="138" t="s">
        <v>35</v>
      </c>
      <c r="E21" s="184"/>
      <c r="F21" s="184"/>
      <c r="G21" s="184"/>
      <c r="H21" s="184"/>
      <c r="I21" s="184"/>
      <c r="J21" s="184"/>
      <c r="K21" s="184"/>
      <c r="L21" s="184"/>
      <c r="M21" s="184">
        <v>103</v>
      </c>
      <c r="N21" s="184"/>
      <c r="O21" s="184">
        <v>98</v>
      </c>
      <c r="P21" s="184"/>
      <c r="Q21" s="184"/>
      <c r="R21" s="184"/>
      <c r="S21" s="184"/>
      <c r="T21" s="184"/>
      <c r="U21" s="139"/>
      <c r="V21" s="49">
        <f t="shared" si="2"/>
        <v>0</v>
      </c>
      <c r="W21" s="138"/>
      <c r="X21" s="138"/>
      <c r="Y21" s="138"/>
      <c r="Z21" s="49">
        <f t="shared" si="3"/>
        <v>0</v>
      </c>
    </row>
    <row r="22" spans="1:26">
      <c r="A22" s="128">
        <v>18</v>
      </c>
      <c r="B22" s="129" t="s">
        <v>374</v>
      </c>
      <c r="C22" s="138" t="s">
        <v>396</v>
      </c>
      <c r="D22" s="138" t="s">
        <v>35</v>
      </c>
      <c r="E22" s="184"/>
      <c r="F22" s="184"/>
      <c r="G22" s="184"/>
      <c r="H22" s="184"/>
      <c r="I22" s="184"/>
      <c r="J22" s="184"/>
      <c r="K22" s="184"/>
      <c r="L22" s="184"/>
      <c r="M22" s="184">
        <v>101</v>
      </c>
      <c r="N22" s="184"/>
      <c r="O22" s="184">
        <v>0</v>
      </c>
      <c r="P22" s="184"/>
      <c r="Q22" s="184"/>
      <c r="R22" s="184"/>
      <c r="S22" s="184"/>
      <c r="T22" s="184"/>
      <c r="U22" s="139"/>
      <c r="V22" s="49">
        <f t="shared" si="2"/>
        <v>0</v>
      </c>
      <c r="W22" s="138"/>
      <c r="X22" s="138"/>
      <c r="Y22" s="138"/>
      <c r="Z22" s="49">
        <f t="shared" si="3"/>
        <v>0</v>
      </c>
    </row>
    <row r="23" spans="1:26">
      <c r="R23" s="184"/>
      <c r="S23" s="184"/>
    </row>
  </sheetData>
  <sortState ref="B5:Z18">
    <sortCondition descending="1" ref="Z5:Z18"/>
  </sortState>
  <mergeCells count="2">
    <mergeCell ref="A1:Z2"/>
    <mergeCell ref="A3:Z3"/>
  </mergeCells>
  <printOptions horizontalCentered="1" verticalCentered="1"/>
  <pageMargins left="0.7" right="0.7" top="0.5" bottom="0.75" header="0.3" footer="0.3"/>
  <pageSetup scale="5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0"/>
  <sheetViews>
    <sheetView workbookViewId="0">
      <selection activeCell="B4" sqref="B4:Y18"/>
    </sheetView>
  </sheetViews>
  <sheetFormatPr defaultRowHeight="15"/>
  <cols>
    <col min="2" max="2" width="31.5703125" customWidth="1"/>
    <col min="3" max="3" width="12.140625" style="5" bestFit="1" customWidth="1"/>
    <col min="4" max="4" width="6.140625" bestFit="1" customWidth="1"/>
    <col min="5" max="6" width="7" style="27" customWidth="1"/>
    <col min="7" max="7" width="8.42578125" style="27" bestFit="1" customWidth="1"/>
    <col min="8" max="9" width="8.42578125" style="27" customWidth="1"/>
    <col min="10" max="10" width="4.42578125" style="27" bestFit="1" customWidth="1"/>
    <col min="11" max="11" width="7.85546875" style="27" customWidth="1"/>
    <col min="12" max="12" width="7.85546875" style="25" customWidth="1"/>
    <col min="13" max="13" width="3.5703125" style="25" bestFit="1" customWidth="1"/>
    <col min="14" max="14" width="8.7109375" style="25" customWidth="1"/>
    <col min="15" max="15" width="3.5703125" style="25" bestFit="1" customWidth="1"/>
    <col min="16" max="19" width="7.42578125" style="25" customWidth="1"/>
    <col min="20" max="20" width="9.140625" style="25"/>
    <col min="21" max="21" width="9.140625" style="15"/>
    <col min="22" max="22" width="8.42578125" customWidth="1"/>
    <col min="23" max="23" width="9" customWidth="1"/>
  </cols>
  <sheetData>
    <row r="1" spans="1:26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</row>
    <row r="2" spans="1:26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</row>
    <row r="3" spans="1:26" ht="18.75">
      <c r="A3" s="198" t="s">
        <v>217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</row>
    <row r="4" spans="1:26" ht="48.75">
      <c r="A4" s="150" t="s">
        <v>1</v>
      </c>
      <c r="B4" s="151" t="s">
        <v>2</v>
      </c>
      <c r="C4" s="151" t="s">
        <v>21</v>
      </c>
      <c r="D4" s="151" t="s">
        <v>3</v>
      </c>
      <c r="E4" s="57" t="s">
        <v>224</v>
      </c>
      <c r="F4" s="57" t="s">
        <v>223</v>
      </c>
      <c r="G4" s="57" t="s">
        <v>228</v>
      </c>
      <c r="H4" s="57" t="s">
        <v>223</v>
      </c>
      <c r="I4" s="57" t="s">
        <v>229</v>
      </c>
      <c r="J4" s="57" t="s">
        <v>223</v>
      </c>
      <c r="K4" s="57" t="s">
        <v>230</v>
      </c>
      <c r="L4" s="57" t="s">
        <v>231</v>
      </c>
      <c r="M4" s="57" t="s">
        <v>223</v>
      </c>
      <c r="N4" s="57" t="s">
        <v>407</v>
      </c>
      <c r="O4" s="57" t="s">
        <v>222</v>
      </c>
      <c r="P4" s="57" t="s">
        <v>429</v>
      </c>
      <c r="Q4" s="57" t="s">
        <v>223</v>
      </c>
      <c r="R4" s="57" t="s">
        <v>431</v>
      </c>
      <c r="S4" s="57" t="s">
        <v>222</v>
      </c>
      <c r="T4" s="149" t="s">
        <v>208</v>
      </c>
      <c r="U4" s="152" t="s">
        <v>62</v>
      </c>
      <c r="V4" s="150" t="s">
        <v>63</v>
      </c>
      <c r="W4" s="150" t="s">
        <v>65</v>
      </c>
      <c r="X4" s="150" t="s">
        <v>64</v>
      </c>
      <c r="Y4" s="150" t="s">
        <v>66</v>
      </c>
      <c r="Z4" s="148" t="s">
        <v>220</v>
      </c>
    </row>
    <row r="5" spans="1:26">
      <c r="A5" s="80">
        <f>ROW(A1)</f>
        <v>1</v>
      </c>
      <c r="B5" s="82" t="s">
        <v>175</v>
      </c>
      <c r="C5" s="101" t="s">
        <v>193</v>
      </c>
      <c r="D5" s="77" t="s">
        <v>36</v>
      </c>
      <c r="E5" s="160">
        <v>120</v>
      </c>
      <c r="F5" s="160"/>
      <c r="G5" s="160">
        <v>116</v>
      </c>
      <c r="H5" s="160">
        <v>0.25</v>
      </c>
      <c r="I5" s="31"/>
      <c r="J5" s="31"/>
      <c r="K5" s="161">
        <v>113</v>
      </c>
      <c r="L5" s="160">
        <v>119</v>
      </c>
      <c r="M5" s="160">
        <v>0.15</v>
      </c>
      <c r="N5" s="31"/>
      <c r="O5" s="31"/>
      <c r="P5" s="31"/>
      <c r="Q5" s="31"/>
      <c r="R5" s="31"/>
      <c r="S5" s="31"/>
      <c r="T5" s="60">
        <v>355.4</v>
      </c>
      <c r="U5" s="60">
        <f t="shared" ref="U5:U18" si="0">AVERAGE(T5/3)</f>
        <v>118.46666666666665</v>
      </c>
      <c r="V5" s="84"/>
      <c r="W5" s="84"/>
      <c r="X5" s="84"/>
      <c r="Y5" s="60">
        <f t="shared" ref="Y5:Y18" si="1">SUM(U5+V5+W5+X5)</f>
        <v>118.46666666666665</v>
      </c>
    </row>
    <row r="6" spans="1:26">
      <c r="A6" s="80">
        <f t="shared" ref="A6:A19" si="2">ROW(A2)</f>
        <v>2</v>
      </c>
      <c r="B6" s="82" t="s">
        <v>179</v>
      </c>
      <c r="C6" s="101">
        <v>36959</v>
      </c>
      <c r="D6" s="77" t="s">
        <v>35</v>
      </c>
      <c r="E6" s="31">
        <v>116</v>
      </c>
      <c r="F6" s="31">
        <v>0.15</v>
      </c>
      <c r="G6" s="31">
        <v>117</v>
      </c>
      <c r="H6" s="31">
        <v>0.15</v>
      </c>
      <c r="I6" s="31">
        <v>105</v>
      </c>
      <c r="J6" s="31"/>
      <c r="K6" s="161">
        <v>114</v>
      </c>
      <c r="L6" s="160">
        <v>117</v>
      </c>
      <c r="M6" s="160">
        <v>0.1</v>
      </c>
      <c r="N6" s="160">
        <v>115</v>
      </c>
      <c r="O6" s="160">
        <v>0.25</v>
      </c>
      <c r="P6" s="160">
        <v>114</v>
      </c>
      <c r="Q6" s="160">
        <v>0.25</v>
      </c>
      <c r="R6" s="31"/>
      <c r="S6" s="31"/>
      <c r="T6" s="60">
        <v>346.6</v>
      </c>
      <c r="U6" s="60">
        <f t="shared" si="0"/>
        <v>115.53333333333335</v>
      </c>
      <c r="V6" s="84"/>
      <c r="W6" s="84"/>
      <c r="X6" s="84"/>
      <c r="Y6" s="60">
        <f t="shared" si="1"/>
        <v>115.53333333333335</v>
      </c>
    </row>
    <row r="7" spans="1:26">
      <c r="A7" s="80">
        <f t="shared" si="2"/>
        <v>3</v>
      </c>
      <c r="B7" s="82" t="s">
        <v>182</v>
      </c>
      <c r="C7" s="77" t="s">
        <v>199</v>
      </c>
      <c r="D7" s="77" t="s">
        <v>35</v>
      </c>
      <c r="E7" s="31">
        <v>110</v>
      </c>
      <c r="F7" s="31"/>
      <c r="G7" s="31">
        <v>119</v>
      </c>
      <c r="H7" s="31">
        <v>0.1</v>
      </c>
      <c r="I7" s="31"/>
      <c r="J7" s="31"/>
      <c r="K7" s="31">
        <v>98</v>
      </c>
      <c r="L7" s="161">
        <v>105</v>
      </c>
      <c r="M7" s="31"/>
      <c r="N7" s="160">
        <v>111</v>
      </c>
      <c r="O7" s="160">
        <v>0.15</v>
      </c>
      <c r="P7" s="160">
        <v>115</v>
      </c>
      <c r="Q7" s="160">
        <v>0.15</v>
      </c>
      <c r="R7" s="160">
        <v>116</v>
      </c>
      <c r="S7" s="160">
        <v>0.25</v>
      </c>
      <c r="T7" s="60">
        <v>342.55</v>
      </c>
      <c r="U7" s="60">
        <f t="shared" si="0"/>
        <v>114.18333333333334</v>
      </c>
      <c r="V7" s="84"/>
      <c r="W7" s="84"/>
      <c r="X7" s="84"/>
      <c r="Y7" s="60">
        <f t="shared" si="1"/>
        <v>114.18333333333334</v>
      </c>
    </row>
    <row r="8" spans="1:26">
      <c r="A8" s="80">
        <f t="shared" si="2"/>
        <v>4</v>
      </c>
      <c r="B8" s="82" t="s">
        <v>177</v>
      </c>
      <c r="C8" s="83" t="s">
        <v>195</v>
      </c>
      <c r="D8" s="77" t="s">
        <v>36</v>
      </c>
      <c r="E8" s="31"/>
      <c r="F8" s="31"/>
      <c r="G8" s="31"/>
      <c r="H8" s="31"/>
      <c r="I8" s="31">
        <v>112</v>
      </c>
      <c r="J8" s="31">
        <v>0.1</v>
      </c>
      <c r="K8" s="31">
        <v>107</v>
      </c>
      <c r="L8" s="160">
        <v>111</v>
      </c>
      <c r="M8" s="160">
        <v>0.25</v>
      </c>
      <c r="N8" s="160">
        <v>118</v>
      </c>
      <c r="O8" s="31"/>
      <c r="P8" s="161">
        <v>105</v>
      </c>
      <c r="Q8" s="31"/>
      <c r="R8" s="160">
        <v>109</v>
      </c>
      <c r="S8" s="160">
        <v>0.1</v>
      </c>
      <c r="T8" s="60">
        <v>338.35</v>
      </c>
      <c r="U8" s="60">
        <f t="shared" si="0"/>
        <v>112.78333333333335</v>
      </c>
      <c r="V8" s="84"/>
      <c r="W8" s="84"/>
      <c r="X8" s="84"/>
      <c r="Y8" s="60">
        <f t="shared" si="1"/>
        <v>112.78333333333335</v>
      </c>
    </row>
    <row r="9" spans="1:26">
      <c r="A9" s="80">
        <f t="shared" si="2"/>
        <v>5</v>
      </c>
      <c r="B9" s="82" t="s">
        <v>178</v>
      </c>
      <c r="C9" s="83" t="s">
        <v>196</v>
      </c>
      <c r="D9" s="77" t="s">
        <v>60</v>
      </c>
      <c r="E9" s="31">
        <v>112</v>
      </c>
      <c r="F9" s="31">
        <v>0.25</v>
      </c>
      <c r="G9" s="31">
        <v>112</v>
      </c>
      <c r="H9" s="31"/>
      <c r="I9" s="31"/>
      <c r="J9" s="31"/>
      <c r="K9" s="31">
        <v>104</v>
      </c>
      <c r="L9" s="160">
        <v>117</v>
      </c>
      <c r="M9" s="31"/>
      <c r="N9" s="160">
        <v>117</v>
      </c>
      <c r="O9" s="31"/>
      <c r="P9" s="161">
        <v>103</v>
      </c>
      <c r="Q9" s="161">
        <v>0.1</v>
      </c>
      <c r="R9" s="160">
        <v>104</v>
      </c>
      <c r="S9" s="31"/>
      <c r="T9" s="60">
        <v>338</v>
      </c>
      <c r="U9" s="60">
        <f t="shared" si="0"/>
        <v>112.66666666666667</v>
      </c>
      <c r="V9" s="84"/>
      <c r="W9" s="84"/>
      <c r="X9" s="84"/>
      <c r="Y9" s="60">
        <f t="shared" si="1"/>
        <v>112.66666666666667</v>
      </c>
    </row>
    <row r="10" spans="1:26">
      <c r="A10" s="80">
        <f t="shared" si="2"/>
        <v>6</v>
      </c>
      <c r="B10" s="82" t="s">
        <v>397</v>
      </c>
      <c r="C10" s="124" t="s">
        <v>401</v>
      </c>
      <c r="D10" s="77" t="s">
        <v>39</v>
      </c>
      <c r="E10" s="192"/>
      <c r="F10" s="192"/>
      <c r="G10" s="192"/>
      <c r="H10" s="192"/>
      <c r="I10" s="192"/>
      <c r="J10" s="192"/>
      <c r="K10" s="192"/>
      <c r="L10" s="194">
        <v>102</v>
      </c>
      <c r="M10" s="119"/>
      <c r="N10" s="193">
        <v>106</v>
      </c>
      <c r="O10" s="119"/>
      <c r="P10" s="193">
        <v>112</v>
      </c>
      <c r="Q10" s="119"/>
      <c r="R10" s="193">
        <v>108</v>
      </c>
      <c r="S10" s="119"/>
      <c r="T10" s="195">
        <v>326</v>
      </c>
      <c r="U10" s="60">
        <f t="shared" si="0"/>
        <v>108.66666666666667</v>
      </c>
      <c r="V10" s="154"/>
      <c r="W10" s="154"/>
      <c r="X10" s="154"/>
      <c r="Y10" s="60">
        <f t="shared" si="1"/>
        <v>108.66666666666667</v>
      </c>
    </row>
    <row r="11" spans="1:26">
      <c r="A11" s="80">
        <f t="shared" si="2"/>
        <v>7</v>
      </c>
      <c r="B11" s="82" t="s">
        <v>172</v>
      </c>
      <c r="C11" s="83">
        <v>38203</v>
      </c>
      <c r="D11" s="77" t="s">
        <v>39</v>
      </c>
      <c r="E11" s="31">
        <v>99</v>
      </c>
      <c r="F11" s="31"/>
      <c r="G11" s="31"/>
      <c r="H11" s="31"/>
      <c r="I11" s="31"/>
      <c r="J11" s="31"/>
      <c r="K11" s="31"/>
      <c r="L11" s="160">
        <v>108</v>
      </c>
      <c r="M11" s="31"/>
      <c r="N11" s="160">
        <v>110</v>
      </c>
      <c r="O11" s="31"/>
      <c r="P11" s="161">
        <v>98</v>
      </c>
      <c r="Q11" s="31"/>
      <c r="R11" s="160">
        <v>107</v>
      </c>
      <c r="S11" s="31"/>
      <c r="T11" s="60">
        <v>325</v>
      </c>
      <c r="U11" s="60">
        <f t="shared" si="0"/>
        <v>108.33333333333333</v>
      </c>
      <c r="V11" s="84"/>
      <c r="W11" s="84"/>
      <c r="X11" s="84"/>
      <c r="Y11" s="60">
        <f t="shared" si="1"/>
        <v>108.33333333333333</v>
      </c>
    </row>
    <row r="12" spans="1:26">
      <c r="A12" s="80">
        <f t="shared" si="2"/>
        <v>8</v>
      </c>
      <c r="B12" s="82" t="s">
        <v>184</v>
      </c>
      <c r="C12" s="83" t="s">
        <v>197</v>
      </c>
      <c r="D12" s="77" t="s">
        <v>32</v>
      </c>
      <c r="E12" s="31">
        <v>101</v>
      </c>
      <c r="F12" s="31"/>
      <c r="G12" s="31">
        <v>101</v>
      </c>
      <c r="H12" s="31"/>
      <c r="I12" s="31"/>
      <c r="J12" s="31"/>
      <c r="K12" s="31"/>
      <c r="L12" s="160">
        <v>107</v>
      </c>
      <c r="M12" s="31"/>
      <c r="N12" s="160">
        <v>109</v>
      </c>
      <c r="O12" s="160">
        <v>0.1</v>
      </c>
      <c r="P12" s="160">
        <v>102</v>
      </c>
      <c r="Q12" s="31"/>
      <c r="R12" s="161">
        <v>95</v>
      </c>
      <c r="S12" s="31"/>
      <c r="T12" s="60">
        <v>318.10000000000002</v>
      </c>
      <c r="U12" s="60">
        <f t="shared" si="0"/>
        <v>106.03333333333335</v>
      </c>
      <c r="V12" s="84"/>
      <c r="W12" s="84"/>
      <c r="X12" s="84"/>
      <c r="Y12" s="60">
        <f t="shared" si="1"/>
        <v>106.03333333333335</v>
      </c>
    </row>
    <row r="13" spans="1:26">
      <c r="A13" s="80">
        <f t="shared" si="2"/>
        <v>9</v>
      </c>
      <c r="B13" s="82" t="s">
        <v>176</v>
      </c>
      <c r="C13" s="83" t="s">
        <v>194</v>
      </c>
      <c r="D13" s="77" t="s">
        <v>100</v>
      </c>
      <c r="E13" s="31"/>
      <c r="F13" s="31"/>
      <c r="G13" s="31">
        <v>112</v>
      </c>
      <c r="H13" s="31"/>
      <c r="I13" s="31"/>
      <c r="J13" s="31"/>
      <c r="K13" s="31"/>
      <c r="L13" s="161">
        <v>101</v>
      </c>
      <c r="M13" s="31"/>
      <c r="N13" s="160">
        <v>104</v>
      </c>
      <c r="O13" s="31"/>
      <c r="P13" s="160">
        <v>102</v>
      </c>
      <c r="Q13" s="31"/>
      <c r="R13" s="160">
        <v>111</v>
      </c>
      <c r="S13" s="31"/>
      <c r="T13" s="60">
        <v>317</v>
      </c>
      <c r="U13" s="60">
        <f t="shared" si="0"/>
        <v>105.66666666666667</v>
      </c>
      <c r="V13" s="84"/>
      <c r="W13" s="84"/>
      <c r="X13" s="84"/>
      <c r="Y13" s="60">
        <f t="shared" si="1"/>
        <v>105.66666666666667</v>
      </c>
    </row>
    <row r="14" spans="1:26">
      <c r="A14" s="80">
        <f t="shared" si="2"/>
        <v>10</v>
      </c>
      <c r="B14" s="82" t="s">
        <v>173</v>
      </c>
      <c r="C14" s="83">
        <v>36750</v>
      </c>
      <c r="D14" s="77" t="s">
        <v>36</v>
      </c>
      <c r="E14" s="31"/>
      <c r="F14" s="31"/>
      <c r="G14" s="31"/>
      <c r="H14" s="31"/>
      <c r="I14" s="31"/>
      <c r="J14" s="31"/>
      <c r="K14" s="31"/>
      <c r="L14" s="160">
        <v>101</v>
      </c>
      <c r="M14" s="31"/>
      <c r="N14" s="160">
        <v>105</v>
      </c>
      <c r="O14" s="31"/>
      <c r="P14" s="161">
        <v>93</v>
      </c>
      <c r="Q14" s="31"/>
      <c r="R14" s="160">
        <v>102</v>
      </c>
      <c r="S14" s="31"/>
      <c r="T14" s="60">
        <v>308</v>
      </c>
      <c r="U14" s="60">
        <f t="shared" si="0"/>
        <v>102.66666666666667</v>
      </c>
      <c r="V14" s="84"/>
      <c r="W14" s="84"/>
      <c r="X14" s="84"/>
      <c r="Y14" s="60">
        <f t="shared" si="1"/>
        <v>102.66666666666667</v>
      </c>
    </row>
    <row r="15" spans="1:26">
      <c r="A15" s="80">
        <f t="shared" si="2"/>
        <v>11</v>
      </c>
      <c r="B15" s="82" t="s">
        <v>398</v>
      </c>
      <c r="C15" s="124" t="s">
        <v>402</v>
      </c>
      <c r="D15" s="77" t="s">
        <v>36</v>
      </c>
      <c r="E15" s="192"/>
      <c r="F15" s="192"/>
      <c r="G15" s="192"/>
      <c r="H15" s="192"/>
      <c r="I15" s="192"/>
      <c r="J15" s="192"/>
      <c r="K15" s="192"/>
      <c r="L15" s="193">
        <v>102</v>
      </c>
      <c r="M15" s="119"/>
      <c r="N15" s="193">
        <v>98</v>
      </c>
      <c r="O15" s="119"/>
      <c r="P15" s="194">
        <v>91</v>
      </c>
      <c r="Q15" s="119"/>
      <c r="R15" s="193">
        <v>105</v>
      </c>
      <c r="S15" s="193">
        <v>0.15</v>
      </c>
      <c r="T15" s="195">
        <v>305.14999999999998</v>
      </c>
      <c r="U15" s="60">
        <f t="shared" si="0"/>
        <v>101.71666666666665</v>
      </c>
      <c r="V15" s="154"/>
      <c r="W15" s="154"/>
      <c r="X15" s="154"/>
      <c r="Y15" s="60">
        <f t="shared" si="1"/>
        <v>101.71666666666665</v>
      </c>
    </row>
    <row r="16" spans="1:26">
      <c r="A16" s="80">
        <f t="shared" si="2"/>
        <v>12</v>
      </c>
      <c r="B16" s="82" t="s">
        <v>180</v>
      </c>
      <c r="C16" s="101" t="s">
        <v>197</v>
      </c>
      <c r="D16" s="77" t="s">
        <v>35</v>
      </c>
      <c r="E16" s="160">
        <v>103</v>
      </c>
      <c r="F16" s="160"/>
      <c r="G16" s="160">
        <v>106</v>
      </c>
      <c r="H16" s="160"/>
      <c r="I16" s="160"/>
      <c r="J16" s="160"/>
      <c r="K16" s="160"/>
      <c r="L16" s="160">
        <v>88</v>
      </c>
      <c r="M16" s="31"/>
      <c r="N16" s="31"/>
      <c r="O16" s="31"/>
      <c r="P16" s="31"/>
      <c r="Q16" s="31"/>
      <c r="R16" s="31"/>
      <c r="S16" s="31"/>
      <c r="T16" s="60">
        <v>297</v>
      </c>
      <c r="U16" s="60">
        <f t="shared" si="0"/>
        <v>99</v>
      </c>
      <c r="V16" s="84"/>
      <c r="W16" s="84"/>
      <c r="X16" s="84"/>
      <c r="Y16" s="60">
        <f t="shared" si="1"/>
        <v>99</v>
      </c>
    </row>
    <row r="17" spans="1:25">
      <c r="A17" s="80">
        <f t="shared" si="2"/>
        <v>13</v>
      </c>
      <c r="B17" s="82" t="s">
        <v>399</v>
      </c>
      <c r="C17" s="124" t="s">
        <v>430</v>
      </c>
      <c r="D17" s="77" t="s">
        <v>32</v>
      </c>
      <c r="E17" s="192"/>
      <c r="F17" s="192"/>
      <c r="G17" s="192"/>
      <c r="H17" s="192"/>
      <c r="I17" s="192"/>
      <c r="J17" s="192"/>
      <c r="K17" s="192"/>
      <c r="L17" s="193">
        <v>92</v>
      </c>
      <c r="M17" s="119"/>
      <c r="N17" s="194">
        <v>89</v>
      </c>
      <c r="O17" s="119"/>
      <c r="P17" s="193">
        <v>92</v>
      </c>
      <c r="Q17" s="119"/>
      <c r="R17" s="193">
        <v>101</v>
      </c>
      <c r="S17" s="119"/>
      <c r="T17" s="195">
        <v>285</v>
      </c>
      <c r="U17" s="60">
        <f t="shared" si="0"/>
        <v>95</v>
      </c>
      <c r="V17" s="154"/>
      <c r="W17" s="154"/>
      <c r="X17" s="154"/>
      <c r="Y17" s="60">
        <f t="shared" si="1"/>
        <v>95</v>
      </c>
    </row>
    <row r="18" spans="1:25">
      <c r="A18" s="80">
        <f t="shared" si="2"/>
        <v>14</v>
      </c>
      <c r="B18" s="82" t="s">
        <v>400</v>
      </c>
      <c r="C18" s="83" t="s">
        <v>403</v>
      </c>
      <c r="D18" s="77" t="s">
        <v>100</v>
      </c>
      <c r="E18" s="192"/>
      <c r="F18" s="192"/>
      <c r="G18" s="192"/>
      <c r="H18" s="192"/>
      <c r="I18" s="192"/>
      <c r="J18" s="192"/>
      <c r="K18" s="192"/>
      <c r="L18" s="193">
        <v>92</v>
      </c>
      <c r="M18" s="119"/>
      <c r="N18" s="194">
        <v>79</v>
      </c>
      <c r="O18" s="119"/>
      <c r="P18" s="193">
        <v>91</v>
      </c>
      <c r="Q18" s="119"/>
      <c r="R18" s="193">
        <v>90</v>
      </c>
      <c r="S18" s="119"/>
      <c r="T18" s="195">
        <v>273</v>
      </c>
      <c r="U18" s="60">
        <f t="shared" si="0"/>
        <v>91</v>
      </c>
      <c r="V18" s="154"/>
      <c r="W18" s="154"/>
      <c r="X18" s="154"/>
      <c r="Y18" s="60">
        <f t="shared" si="1"/>
        <v>91</v>
      </c>
    </row>
    <row r="19" spans="1:25">
      <c r="A19" s="80">
        <f t="shared" si="2"/>
        <v>15</v>
      </c>
      <c r="B19" s="82" t="s">
        <v>183</v>
      </c>
      <c r="C19" s="83">
        <v>37928</v>
      </c>
      <c r="D19" s="77" t="s">
        <v>100</v>
      </c>
      <c r="E19" s="31"/>
      <c r="F19" s="31"/>
      <c r="G19" s="31"/>
      <c r="H19" s="31"/>
      <c r="I19" s="31"/>
      <c r="J19" s="31"/>
      <c r="K19" s="31"/>
      <c r="L19" s="31">
        <v>98</v>
      </c>
      <c r="M19" s="31"/>
      <c r="N19" s="31"/>
      <c r="O19" s="31"/>
      <c r="P19" s="31"/>
      <c r="Q19" s="31"/>
      <c r="R19" s="31"/>
      <c r="S19" s="31"/>
      <c r="T19" s="60"/>
      <c r="U19" s="60">
        <f t="shared" ref="U19" si="3">AVERAGE(T19/3)</f>
        <v>0</v>
      </c>
      <c r="V19" s="84"/>
      <c r="W19" s="84"/>
      <c r="X19" s="84"/>
      <c r="Y19" s="60">
        <f t="shared" ref="Y19" si="4">SUM(U19+V19+W19+X19)</f>
        <v>0</v>
      </c>
    </row>
    <row r="20" spans="1:25">
      <c r="A20" s="155"/>
      <c r="B20" s="155"/>
      <c r="C20" s="181"/>
      <c r="D20" s="155"/>
      <c r="T20" s="196"/>
      <c r="U20" s="156"/>
      <c r="V20" s="155"/>
      <c r="W20" s="155"/>
      <c r="X20" s="155"/>
      <c r="Y20" s="155"/>
    </row>
  </sheetData>
  <sortState ref="B5:Y18">
    <sortCondition descending="1" ref="Y5:Y18"/>
  </sortState>
  <mergeCells count="2">
    <mergeCell ref="A1:Y2"/>
    <mergeCell ref="A3:Y3"/>
  </mergeCells>
  <pageMargins left="0.2" right="0.7" top="0.75" bottom="0.75" header="0.3" footer="0.3"/>
  <pageSetup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75"/>
  <sheetViews>
    <sheetView workbookViewId="0">
      <selection activeCell="M8" sqref="M8"/>
    </sheetView>
  </sheetViews>
  <sheetFormatPr defaultColWidth="9.140625" defaultRowHeight="12"/>
  <cols>
    <col min="1" max="1" width="5.140625" style="159" bestFit="1" customWidth="1"/>
    <col min="2" max="2" width="29.42578125" style="28" bestFit="1" customWidth="1"/>
    <col min="3" max="3" width="10.85546875" style="34" bestFit="1" customWidth="1"/>
    <col min="4" max="4" width="5" style="34" bestFit="1" customWidth="1"/>
    <col min="5" max="5" width="9.140625" style="45" customWidth="1"/>
    <col min="6" max="6" width="4" style="45" bestFit="1" customWidth="1"/>
    <col min="7" max="7" width="8.7109375" style="45" customWidth="1"/>
    <col min="8" max="8" width="4" style="45" bestFit="1" customWidth="1"/>
    <col min="9" max="9" width="8.85546875" style="45" customWidth="1"/>
    <col min="10" max="10" width="8.7109375" style="45" bestFit="1" customWidth="1"/>
    <col min="11" max="11" width="8.7109375" style="45" customWidth="1"/>
    <col min="12" max="12" width="4" style="45" bestFit="1" customWidth="1"/>
    <col min="13" max="13" width="8.28515625" style="45" customWidth="1"/>
    <col min="14" max="14" width="4" style="45" bestFit="1" customWidth="1"/>
    <col min="15" max="15" width="8.85546875" style="45" customWidth="1"/>
    <col min="16" max="16" width="4" style="45" bestFit="1" customWidth="1"/>
    <col min="17" max="17" width="6.85546875" style="45" customWidth="1"/>
    <col min="18" max="18" width="3.5703125" style="45" bestFit="1" customWidth="1"/>
    <col min="19" max="19" width="6.85546875" style="36" bestFit="1" customWidth="1"/>
    <col min="20" max="20" width="8.7109375" style="35" customWidth="1"/>
    <col min="21" max="21" width="5.42578125" style="34" customWidth="1"/>
    <col min="22" max="22" width="8.7109375" style="34" customWidth="1"/>
    <col min="23" max="23" width="7.7109375" style="34" customWidth="1"/>
    <col min="24" max="24" width="9" style="34" customWidth="1"/>
    <col min="25" max="25" width="4.140625" style="176" bestFit="1" customWidth="1"/>
    <col min="26" max="16384" width="9.140625" style="28"/>
  </cols>
  <sheetData>
    <row r="1" spans="1:2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</row>
    <row r="3" spans="1:25" ht="18.75">
      <c r="A3" s="198" t="s">
        <v>117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>
      <c r="A4" s="151" t="s">
        <v>220</v>
      </c>
      <c r="B4" s="56">
        <v>117</v>
      </c>
      <c r="C4" s="56"/>
      <c r="D4" s="56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56"/>
      <c r="T4" s="56"/>
      <c r="U4" s="56"/>
      <c r="V4" s="56"/>
      <c r="W4" s="56"/>
      <c r="X4" s="56"/>
    </row>
    <row r="5" spans="1:25" ht="39" customHeight="1">
      <c r="A5" s="75" t="s">
        <v>1</v>
      </c>
      <c r="B5" s="67" t="s">
        <v>2</v>
      </c>
      <c r="C5" s="67" t="s">
        <v>21</v>
      </c>
      <c r="D5" s="67" t="s">
        <v>3</v>
      </c>
      <c r="E5" s="91" t="s">
        <v>418</v>
      </c>
      <c r="F5" s="91" t="s">
        <v>222</v>
      </c>
      <c r="G5" s="91" t="s">
        <v>419</v>
      </c>
      <c r="H5" s="91" t="s">
        <v>223</v>
      </c>
      <c r="I5" s="91" t="s">
        <v>421</v>
      </c>
      <c r="J5" s="91" t="s">
        <v>414</v>
      </c>
      <c r="K5" s="91" t="s">
        <v>415</v>
      </c>
      <c r="L5" s="91" t="s">
        <v>222</v>
      </c>
      <c r="M5" s="91" t="s">
        <v>439</v>
      </c>
      <c r="N5" s="91" t="s">
        <v>222</v>
      </c>
      <c r="O5" s="91" t="s">
        <v>416</v>
      </c>
      <c r="P5" s="91" t="s">
        <v>223</v>
      </c>
      <c r="Q5" s="91" t="s">
        <v>417</v>
      </c>
      <c r="R5" s="91" t="s">
        <v>222</v>
      </c>
      <c r="S5" s="173" t="s">
        <v>208</v>
      </c>
      <c r="T5" s="172" t="s">
        <v>62</v>
      </c>
      <c r="U5" s="162" t="s">
        <v>63</v>
      </c>
      <c r="V5" s="162" t="s">
        <v>65</v>
      </c>
      <c r="W5" s="162" t="s">
        <v>64</v>
      </c>
      <c r="X5" s="162" t="s">
        <v>66</v>
      </c>
      <c r="Y5" s="100" t="s">
        <v>220</v>
      </c>
    </row>
    <row r="6" spans="1:25">
      <c r="A6" s="67">
        <v>1</v>
      </c>
      <c r="B6" s="65" t="s">
        <v>71</v>
      </c>
      <c r="C6" s="67" t="s">
        <v>99</v>
      </c>
      <c r="D6" s="67" t="s">
        <v>100</v>
      </c>
      <c r="E6" s="31"/>
      <c r="F6" s="31"/>
      <c r="G6" s="31"/>
      <c r="H6" s="31"/>
      <c r="I6" s="31"/>
      <c r="J6" s="160">
        <v>122</v>
      </c>
      <c r="K6" s="160">
        <v>121</v>
      </c>
      <c r="L6" s="160">
        <v>0.1</v>
      </c>
      <c r="M6" s="161">
        <v>116</v>
      </c>
      <c r="N6" s="31"/>
      <c r="O6" s="160">
        <v>120</v>
      </c>
      <c r="P6" s="160">
        <v>0.15</v>
      </c>
      <c r="Q6" s="31"/>
      <c r="R6" s="31"/>
      <c r="S6" s="31">
        <v>363.25</v>
      </c>
      <c r="T6" s="68">
        <f t="shared" ref="T6:T37" si="0">AVERAGE(S6/3)</f>
        <v>121.08333333333333</v>
      </c>
      <c r="U6" s="67"/>
      <c r="V6" s="67"/>
      <c r="W6" s="67"/>
      <c r="X6" s="68">
        <f t="shared" ref="X6:X37" si="1">SUM(T6+U6+V6+W6)</f>
        <v>121.08333333333333</v>
      </c>
      <c r="Y6" s="99" t="s">
        <v>409</v>
      </c>
    </row>
    <row r="7" spans="1:25">
      <c r="A7" s="67">
        <v>2</v>
      </c>
      <c r="B7" s="82" t="s">
        <v>89</v>
      </c>
      <c r="C7" s="101">
        <v>37349</v>
      </c>
      <c r="D7" s="77" t="s">
        <v>35</v>
      </c>
      <c r="E7" s="31">
        <v>117</v>
      </c>
      <c r="F7" s="31"/>
      <c r="G7" s="31">
        <v>120</v>
      </c>
      <c r="H7" s="31"/>
      <c r="I7" s="31">
        <v>110</v>
      </c>
      <c r="J7" s="160">
        <v>120</v>
      </c>
      <c r="K7" s="161">
        <v>119</v>
      </c>
      <c r="L7" s="31"/>
      <c r="M7" s="160">
        <v>119</v>
      </c>
      <c r="N7" s="160">
        <v>0.25</v>
      </c>
      <c r="O7" s="160">
        <v>122</v>
      </c>
      <c r="P7" s="160">
        <v>0.1</v>
      </c>
      <c r="Q7" s="31"/>
      <c r="R7" s="31"/>
      <c r="S7" s="60">
        <v>361.35</v>
      </c>
      <c r="T7" s="81">
        <f t="shared" si="0"/>
        <v>120.45</v>
      </c>
      <c r="U7" s="77"/>
      <c r="V7" s="77"/>
      <c r="W7" s="77"/>
      <c r="X7" s="81">
        <f t="shared" si="1"/>
        <v>120.45</v>
      </c>
      <c r="Y7" s="99" t="s">
        <v>409</v>
      </c>
    </row>
    <row r="8" spans="1:25">
      <c r="A8" s="67">
        <v>3</v>
      </c>
      <c r="B8" s="65" t="s">
        <v>69</v>
      </c>
      <c r="C8" s="66">
        <v>31934</v>
      </c>
      <c r="D8" s="67" t="s">
        <v>40</v>
      </c>
      <c r="E8" s="31"/>
      <c r="F8" s="31"/>
      <c r="G8" s="160">
        <v>121</v>
      </c>
      <c r="H8" s="160">
        <v>0.25</v>
      </c>
      <c r="I8" s="31"/>
      <c r="J8" s="161">
        <v>117</v>
      </c>
      <c r="K8" s="160">
        <v>120</v>
      </c>
      <c r="L8" s="31"/>
      <c r="M8" s="160">
        <v>118</v>
      </c>
      <c r="N8" s="31"/>
      <c r="O8" s="31"/>
      <c r="P8" s="31"/>
      <c r="Q8" s="31"/>
      <c r="R8" s="31"/>
      <c r="S8" s="31">
        <v>359.25</v>
      </c>
      <c r="T8" s="68">
        <f t="shared" si="0"/>
        <v>119.75</v>
      </c>
      <c r="U8" s="67"/>
      <c r="V8" s="67"/>
      <c r="W8" s="67"/>
      <c r="X8" s="68">
        <f t="shared" si="1"/>
        <v>119.75</v>
      </c>
      <c r="Y8" s="99" t="s">
        <v>409</v>
      </c>
    </row>
    <row r="9" spans="1:25">
      <c r="A9" s="67">
        <v>4</v>
      </c>
      <c r="B9" s="65" t="s">
        <v>77</v>
      </c>
      <c r="C9" s="71">
        <v>27830</v>
      </c>
      <c r="D9" s="67" t="s">
        <v>36</v>
      </c>
      <c r="E9" s="31"/>
      <c r="F9" s="31"/>
      <c r="G9" s="160">
        <v>120</v>
      </c>
      <c r="H9" s="160">
        <v>0.15</v>
      </c>
      <c r="I9" s="31"/>
      <c r="J9" s="160">
        <v>118</v>
      </c>
      <c r="K9" s="160">
        <v>120</v>
      </c>
      <c r="L9" s="160">
        <v>0.25</v>
      </c>
      <c r="M9" s="161">
        <v>113</v>
      </c>
      <c r="N9" s="31"/>
      <c r="O9" s="31"/>
      <c r="P9" s="31"/>
      <c r="Q9" s="31"/>
      <c r="R9" s="31"/>
      <c r="S9" s="31">
        <v>358.4</v>
      </c>
      <c r="T9" s="68">
        <f t="shared" si="0"/>
        <v>119.46666666666665</v>
      </c>
      <c r="U9" s="67"/>
      <c r="V9" s="67"/>
      <c r="W9" s="67"/>
      <c r="X9" s="68">
        <f t="shared" si="1"/>
        <v>119.46666666666665</v>
      </c>
      <c r="Y9" s="99" t="s">
        <v>409</v>
      </c>
    </row>
    <row r="10" spans="1:25">
      <c r="A10" s="67">
        <v>5</v>
      </c>
      <c r="B10" s="82" t="s">
        <v>92</v>
      </c>
      <c r="C10" s="77" t="s">
        <v>114</v>
      </c>
      <c r="D10" s="77" t="s">
        <v>36</v>
      </c>
      <c r="E10" s="31"/>
      <c r="F10" s="31"/>
      <c r="G10" s="31"/>
      <c r="H10" s="31"/>
      <c r="I10" s="31"/>
      <c r="J10" s="31"/>
      <c r="K10" s="160">
        <v>120</v>
      </c>
      <c r="L10" s="31"/>
      <c r="M10" s="160">
        <v>117</v>
      </c>
      <c r="N10" s="31"/>
      <c r="O10" s="161">
        <v>115</v>
      </c>
      <c r="P10" s="31"/>
      <c r="Q10" s="160">
        <v>119</v>
      </c>
      <c r="R10" s="31"/>
      <c r="S10" s="60">
        <v>356</v>
      </c>
      <c r="T10" s="68">
        <f t="shared" si="0"/>
        <v>118.66666666666667</v>
      </c>
      <c r="U10" s="84"/>
      <c r="V10" s="84"/>
      <c r="W10" s="84"/>
      <c r="X10" s="81">
        <f t="shared" si="1"/>
        <v>118.66666666666667</v>
      </c>
      <c r="Y10" s="99" t="s">
        <v>409</v>
      </c>
    </row>
    <row r="11" spans="1:25">
      <c r="A11" s="67">
        <v>6</v>
      </c>
      <c r="B11" s="70" t="s">
        <v>85</v>
      </c>
      <c r="C11" s="74" t="s">
        <v>109</v>
      </c>
      <c r="D11" s="64" t="s">
        <v>35</v>
      </c>
      <c r="E11" s="31">
        <v>108</v>
      </c>
      <c r="F11" s="31"/>
      <c r="G11" s="31">
        <v>119</v>
      </c>
      <c r="H11" s="31">
        <v>0.1</v>
      </c>
      <c r="I11" s="31"/>
      <c r="J11" s="31">
        <v>109</v>
      </c>
      <c r="K11" s="160">
        <v>120</v>
      </c>
      <c r="L11" s="31"/>
      <c r="M11" s="160">
        <v>114</v>
      </c>
      <c r="N11" s="31"/>
      <c r="O11" s="161">
        <v>114</v>
      </c>
      <c r="P11" s="31"/>
      <c r="Q11" s="160">
        <v>121</v>
      </c>
      <c r="R11" s="31"/>
      <c r="S11" s="31">
        <v>355</v>
      </c>
      <c r="T11" s="68">
        <f t="shared" si="0"/>
        <v>118.33333333333333</v>
      </c>
      <c r="U11" s="67"/>
      <c r="V11" s="67"/>
      <c r="W11" s="67"/>
      <c r="X11" s="68">
        <f t="shared" si="1"/>
        <v>118.33333333333333</v>
      </c>
      <c r="Y11" s="99" t="s">
        <v>409</v>
      </c>
    </row>
    <row r="12" spans="1:25">
      <c r="A12" s="67">
        <v>7</v>
      </c>
      <c r="B12" s="65" t="s">
        <v>72</v>
      </c>
      <c r="C12" s="71">
        <v>35896</v>
      </c>
      <c r="D12" s="67" t="s">
        <v>39</v>
      </c>
      <c r="E12" s="31">
        <v>118</v>
      </c>
      <c r="F12" s="31">
        <v>0.15</v>
      </c>
      <c r="G12" s="31">
        <v>118</v>
      </c>
      <c r="H12" s="31"/>
      <c r="I12" s="31"/>
      <c r="J12" s="31"/>
      <c r="K12" s="161">
        <v>115</v>
      </c>
      <c r="L12" s="31"/>
      <c r="M12" s="160">
        <v>119</v>
      </c>
      <c r="N12" s="160">
        <v>0.1</v>
      </c>
      <c r="O12" s="160">
        <v>118</v>
      </c>
      <c r="P12" s="160">
        <v>0.25</v>
      </c>
      <c r="Q12" s="160">
        <v>117</v>
      </c>
      <c r="R12" s="31"/>
      <c r="S12" s="31">
        <v>354.35</v>
      </c>
      <c r="T12" s="68">
        <f t="shared" si="0"/>
        <v>118.11666666666667</v>
      </c>
      <c r="U12" s="67"/>
      <c r="V12" s="67"/>
      <c r="W12" s="67"/>
      <c r="X12" s="68">
        <f t="shared" si="1"/>
        <v>118.11666666666667</v>
      </c>
      <c r="Y12" s="99" t="s">
        <v>409</v>
      </c>
    </row>
    <row r="13" spans="1:25">
      <c r="A13" s="67">
        <v>8</v>
      </c>
      <c r="B13" s="65" t="s">
        <v>70</v>
      </c>
      <c r="C13" s="71">
        <v>28314</v>
      </c>
      <c r="D13" s="67" t="s">
        <v>101</v>
      </c>
      <c r="E13" s="31">
        <v>114</v>
      </c>
      <c r="F13" s="31"/>
      <c r="G13" s="160">
        <v>119</v>
      </c>
      <c r="H13" s="31"/>
      <c r="I13" s="31"/>
      <c r="J13" s="31"/>
      <c r="K13" s="160">
        <v>118</v>
      </c>
      <c r="L13" s="31"/>
      <c r="M13" s="160">
        <v>117</v>
      </c>
      <c r="N13" s="160">
        <v>0.15</v>
      </c>
      <c r="O13" s="31"/>
      <c r="P13" s="31"/>
      <c r="Q13" s="161">
        <v>114</v>
      </c>
      <c r="R13" s="31"/>
      <c r="S13" s="31">
        <v>354.15</v>
      </c>
      <c r="T13" s="68">
        <f t="shared" si="0"/>
        <v>118.05</v>
      </c>
      <c r="U13" s="67"/>
      <c r="V13" s="67"/>
      <c r="W13" s="67"/>
      <c r="X13" s="68">
        <f t="shared" si="1"/>
        <v>118.05</v>
      </c>
      <c r="Y13" s="99" t="s">
        <v>409</v>
      </c>
    </row>
    <row r="14" spans="1:25">
      <c r="A14" s="67">
        <v>9</v>
      </c>
      <c r="B14" s="70" t="s">
        <v>87</v>
      </c>
      <c r="C14" s="72" t="s">
        <v>112</v>
      </c>
      <c r="D14" s="64" t="s">
        <v>39</v>
      </c>
      <c r="E14" s="31"/>
      <c r="F14" s="31"/>
      <c r="G14" s="31"/>
      <c r="H14" s="31"/>
      <c r="I14" s="31">
        <v>116</v>
      </c>
      <c r="J14" s="31">
        <v>118</v>
      </c>
      <c r="K14" s="160">
        <v>117</v>
      </c>
      <c r="L14" s="31"/>
      <c r="M14" s="161">
        <v>114</v>
      </c>
      <c r="N14" s="31"/>
      <c r="O14" s="160">
        <v>121</v>
      </c>
      <c r="P14" s="31"/>
      <c r="Q14" s="160">
        <v>115</v>
      </c>
      <c r="R14" s="31"/>
      <c r="S14" s="31">
        <v>353</v>
      </c>
      <c r="T14" s="68">
        <f t="shared" si="0"/>
        <v>117.66666666666667</v>
      </c>
      <c r="U14" s="67"/>
      <c r="V14" s="67"/>
      <c r="W14" s="67"/>
      <c r="X14" s="68">
        <f t="shared" si="1"/>
        <v>117.66666666666667</v>
      </c>
      <c r="Y14" s="99" t="s">
        <v>409</v>
      </c>
    </row>
    <row r="15" spans="1:25">
      <c r="A15" s="67">
        <v>10</v>
      </c>
      <c r="B15" s="70" t="s">
        <v>82</v>
      </c>
      <c r="C15" s="72">
        <v>33088</v>
      </c>
      <c r="D15" s="64" t="s">
        <v>60</v>
      </c>
      <c r="E15" s="31">
        <v>112</v>
      </c>
      <c r="F15" s="31"/>
      <c r="G15" s="160">
        <v>120</v>
      </c>
      <c r="H15" s="31"/>
      <c r="I15" s="31"/>
      <c r="J15" s="31"/>
      <c r="K15" s="160">
        <v>117</v>
      </c>
      <c r="L15" s="31"/>
      <c r="M15" s="160">
        <v>116</v>
      </c>
      <c r="N15" s="31"/>
      <c r="O15" s="31"/>
      <c r="P15" s="31"/>
      <c r="Q15" s="161">
        <v>114</v>
      </c>
      <c r="R15" s="31"/>
      <c r="S15" s="31">
        <v>353</v>
      </c>
      <c r="T15" s="68">
        <f t="shared" si="0"/>
        <v>117.66666666666667</v>
      </c>
      <c r="U15" s="67"/>
      <c r="V15" s="67"/>
      <c r="W15" s="67"/>
      <c r="X15" s="68">
        <f t="shared" si="1"/>
        <v>117.66666666666667</v>
      </c>
      <c r="Y15" s="99" t="s">
        <v>409</v>
      </c>
    </row>
    <row r="16" spans="1:25">
      <c r="A16" s="67">
        <v>11</v>
      </c>
      <c r="B16" s="70" t="s">
        <v>80</v>
      </c>
      <c r="C16" s="64" t="s">
        <v>107</v>
      </c>
      <c r="D16" s="64" t="s">
        <v>60</v>
      </c>
      <c r="E16" s="31">
        <v>114</v>
      </c>
      <c r="F16" s="31"/>
      <c r="G16" s="160">
        <v>121</v>
      </c>
      <c r="H16" s="31"/>
      <c r="I16" s="31"/>
      <c r="J16" s="31"/>
      <c r="K16" s="160">
        <v>116</v>
      </c>
      <c r="L16" s="31"/>
      <c r="M16" s="31"/>
      <c r="N16" s="31"/>
      <c r="O16" s="161">
        <v>110</v>
      </c>
      <c r="P16" s="31"/>
      <c r="Q16" s="160">
        <v>115</v>
      </c>
      <c r="R16" s="31"/>
      <c r="S16" s="31">
        <v>352</v>
      </c>
      <c r="T16" s="68">
        <f t="shared" si="0"/>
        <v>117.33333333333333</v>
      </c>
      <c r="U16" s="69"/>
      <c r="V16" s="69"/>
      <c r="W16" s="69"/>
      <c r="X16" s="68">
        <f t="shared" si="1"/>
        <v>117.33333333333333</v>
      </c>
      <c r="Y16" s="99" t="s">
        <v>409</v>
      </c>
    </row>
    <row r="17" spans="1:25" s="30" customFormat="1">
      <c r="A17" s="67">
        <v>12</v>
      </c>
      <c r="B17" s="76" t="s">
        <v>207</v>
      </c>
      <c r="C17" s="72" t="s">
        <v>209</v>
      </c>
      <c r="D17" s="64" t="s">
        <v>210</v>
      </c>
      <c r="E17" s="31"/>
      <c r="F17" s="31"/>
      <c r="G17" s="31"/>
      <c r="H17" s="31"/>
      <c r="I17" s="31"/>
      <c r="J17" s="31"/>
      <c r="K17" s="160">
        <v>120</v>
      </c>
      <c r="L17" s="31"/>
      <c r="M17" s="161">
        <v>111</v>
      </c>
      <c r="N17" s="31"/>
      <c r="O17" s="160">
        <v>119</v>
      </c>
      <c r="P17" s="31"/>
      <c r="Q17" s="160">
        <v>113</v>
      </c>
      <c r="R17" s="31"/>
      <c r="S17" s="31">
        <v>352</v>
      </c>
      <c r="T17" s="68">
        <f t="shared" si="0"/>
        <v>117.33333333333333</v>
      </c>
      <c r="U17" s="69"/>
      <c r="V17" s="69"/>
      <c r="W17" s="69"/>
      <c r="X17" s="68">
        <f t="shared" si="1"/>
        <v>117.33333333333333</v>
      </c>
      <c r="Y17" s="99" t="s">
        <v>409</v>
      </c>
    </row>
    <row r="18" spans="1:25" s="30" customFormat="1">
      <c r="A18" s="67">
        <v>13</v>
      </c>
      <c r="B18" s="65" t="s">
        <v>76</v>
      </c>
      <c r="C18" s="67" t="s">
        <v>104</v>
      </c>
      <c r="D18" s="67" t="s">
        <v>105</v>
      </c>
      <c r="E18" s="31">
        <v>113</v>
      </c>
      <c r="F18" s="31"/>
      <c r="G18" s="31">
        <v>111</v>
      </c>
      <c r="H18" s="31"/>
      <c r="I18" s="31"/>
      <c r="J18" s="31"/>
      <c r="K18" s="160">
        <v>118</v>
      </c>
      <c r="L18" s="31"/>
      <c r="M18" s="161">
        <v>111</v>
      </c>
      <c r="N18" s="31"/>
      <c r="O18" s="160">
        <v>115</v>
      </c>
      <c r="P18" s="31"/>
      <c r="Q18" s="160">
        <v>118</v>
      </c>
      <c r="R18" s="160">
        <v>0.25</v>
      </c>
      <c r="S18" s="31">
        <v>351.25</v>
      </c>
      <c r="T18" s="68">
        <f t="shared" si="0"/>
        <v>117.08333333333333</v>
      </c>
      <c r="U18" s="67"/>
      <c r="V18" s="67"/>
      <c r="W18" s="67"/>
      <c r="X18" s="68">
        <f t="shared" si="1"/>
        <v>117.08333333333333</v>
      </c>
      <c r="Y18" s="99" t="s">
        <v>409</v>
      </c>
    </row>
    <row r="19" spans="1:25">
      <c r="A19" s="67">
        <v>14</v>
      </c>
      <c r="B19" s="70" t="s">
        <v>88</v>
      </c>
      <c r="C19" s="72" t="s">
        <v>113</v>
      </c>
      <c r="D19" s="64" t="s">
        <v>60</v>
      </c>
      <c r="E19" s="31"/>
      <c r="F19" s="31"/>
      <c r="G19" s="31"/>
      <c r="H19" s="31"/>
      <c r="I19" s="31"/>
      <c r="J19" s="31"/>
      <c r="K19" s="160">
        <v>114</v>
      </c>
      <c r="L19" s="31"/>
      <c r="M19" s="160">
        <v>119</v>
      </c>
      <c r="N19" s="31"/>
      <c r="O19" s="161">
        <v>113</v>
      </c>
      <c r="P19" s="31"/>
      <c r="Q19" s="160">
        <v>118</v>
      </c>
      <c r="R19" s="160">
        <v>0.15</v>
      </c>
      <c r="S19" s="31">
        <v>351.15</v>
      </c>
      <c r="T19" s="68">
        <f t="shared" si="0"/>
        <v>117.05</v>
      </c>
      <c r="U19" s="69"/>
      <c r="V19" s="69"/>
      <c r="W19" s="69"/>
      <c r="X19" s="68">
        <f t="shared" si="1"/>
        <v>117.05</v>
      </c>
      <c r="Y19" s="99" t="s">
        <v>409</v>
      </c>
    </row>
    <row r="20" spans="1:25">
      <c r="A20" s="67">
        <v>15</v>
      </c>
      <c r="B20" s="82" t="s">
        <v>86</v>
      </c>
      <c r="C20" s="83">
        <v>37926</v>
      </c>
      <c r="D20" s="77" t="s">
        <v>60</v>
      </c>
      <c r="E20" s="31">
        <v>117</v>
      </c>
      <c r="F20" s="31"/>
      <c r="G20" s="31"/>
      <c r="H20" s="31"/>
      <c r="I20" s="31"/>
      <c r="J20" s="31"/>
      <c r="K20" s="160">
        <v>119</v>
      </c>
      <c r="L20" s="31"/>
      <c r="M20" s="161">
        <v>114</v>
      </c>
      <c r="N20" s="31"/>
      <c r="O20" s="160">
        <v>116</v>
      </c>
      <c r="P20" s="31"/>
      <c r="Q20" s="160">
        <v>116</v>
      </c>
      <c r="R20" s="31"/>
      <c r="S20" s="60">
        <v>351</v>
      </c>
      <c r="T20" s="81">
        <f t="shared" si="0"/>
        <v>117</v>
      </c>
      <c r="U20" s="84"/>
      <c r="V20" s="84"/>
      <c r="W20" s="84"/>
      <c r="X20" s="81">
        <f t="shared" si="1"/>
        <v>117</v>
      </c>
      <c r="Y20" s="99" t="s">
        <v>409</v>
      </c>
    </row>
    <row r="21" spans="1:25">
      <c r="A21" s="67">
        <v>16</v>
      </c>
      <c r="B21" s="70" t="s">
        <v>299</v>
      </c>
      <c r="C21" s="64" t="s">
        <v>324</v>
      </c>
      <c r="D21" s="64" t="s">
        <v>36</v>
      </c>
      <c r="E21" s="31"/>
      <c r="F21" s="31"/>
      <c r="G21" s="31"/>
      <c r="H21" s="31"/>
      <c r="I21" s="31"/>
      <c r="J21" s="31"/>
      <c r="K21" s="160">
        <v>118</v>
      </c>
      <c r="L21" s="31"/>
      <c r="M21" s="160">
        <v>114</v>
      </c>
      <c r="N21" s="31"/>
      <c r="O21" s="161">
        <v>112</v>
      </c>
      <c r="P21" s="31"/>
      <c r="Q21" s="160">
        <v>118</v>
      </c>
      <c r="R21" s="160">
        <v>0.1</v>
      </c>
      <c r="S21" s="31">
        <v>350.1</v>
      </c>
      <c r="T21" s="68">
        <f t="shared" si="0"/>
        <v>116.7</v>
      </c>
      <c r="U21" s="67"/>
      <c r="V21" s="67"/>
      <c r="W21" s="67"/>
      <c r="X21" s="68">
        <f t="shared" si="1"/>
        <v>116.7</v>
      </c>
      <c r="Y21" s="99" t="s">
        <v>409</v>
      </c>
    </row>
    <row r="22" spans="1:25">
      <c r="A22" s="67">
        <v>17</v>
      </c>
      <c r="B22" s="82" t="s">
        <v>93</v>
      </c>
      <c r="C22" s="83" t="s">
        <v>115</v>
      </c>
      <c r="D22" s="77" t="s">
        <v>32</v>
      </c>
      <c r="E22" s="31">
        <v>108</v>
      </c>
      <c r="F22" s="31"/>
      <c r="G22" s="31"/>
      <c r="H22" s="31"/>
      <c r="I22" s="31"/>
      <c r="J22" s="31"/>
      <c r="K22" s="160">
        <v>117</v>
      </c>
      <c r="L22" s="31"/>
      <c r="M22" s="160">
        <v>114</v>
      </c>
      <c r="N22" s="31"/>
      <c r="O22" s="160">
        <v>118</v>
      </c>
      <c r="P22" s="31"/>
      <c r="Q22" s="161">
        <v>114</v>
      </c>
      <c r="R22" s="31"/>
      <c r="S22" s="60">
        <v>349</v>
      </c>
      <c r="T22" s="68">
        <f t="shared" si="0"/>
        <v>116.33333333333333</v>
      </c>
      <c r="U22" s="80"/>
      <c r="V22" s="80"/>
      <c r="W22" s="80"/>
      <c r="X22" s="81">
        <f t="shared" si="1"/>
        <v>116.33333333333333</v>
      </c>
      <c r="Y22" s="99" t="s">
        <v>409</v>
      </c>
    </row>
    <row r="23" spans="1:25">
      <c r="A23" s="67">
        <v>18</v>
      </c>
      <c r="B23" s="70" t="s">
        <v>301</v>
      </c>
      <c r="C23" s="64" t="s">
        <v>326</v>
      </c>
      <c r="D23" s="64" t="s">
        <v>33</v>
      </c>
      <c r="E23" s="31"/>
      <c r="F23" s="31"/>
      <c r="G23" s="31"/>
      <c r="H23" s="31"/>
      <c r="I23" s="31"/>
      <c r="J23" s="31">
        <v>113</v>
      </c>
      <c r="K23" s="160">
        <v>117</v>
      </c>
      <c r="L23" s="31"/>
      <c r="M23" s="161">
        <v>110</v>
      </c>
      <c r="N23" s="31"/>
      <c r="O23" s="160">
        <v>117</v>
      </c>
      <c r="P23" s="31"/>
      <c r="Q23" s="160">
        <v>114</v>
      </c>
      <c r="R23" s="31"/>
      <c r="S23" s="31">
        <v>348</v>
      </c>
      <c r="T23" s="68">
        <f t="shared" si="0"/>
        <v>116</v>
      </c>
      <c r="U23" s="67"/>
      <c r="V23" s="67"/>
      <c r="W23" s="67"/>
      <c r="X23" s="68">
        <f t="shared" si="1"/>
        <v>116</v>
      </c>
      <c r="Y23" s="99" t="s">
        <v>409</v>
      </c>
    </row>
    <row r="24" spans="1:25" s="30" customFormat="1">
      <c r="A24" s="67">
        <v>19</v>
      </c>
      <c r="B24" s="70" t="s">
        <v>308</v>
      </c>
      <c r="C24" s="72" t="s">
        <v>333</v>
      </c>
      <c r="D24" s="64" t="s">
        <v>39</v>
      </c>
      <c r="E24" s="31"/>
      <c r="F24" s="31"/>
      <c r="G24" s="31"/>
      <c r="H24" s="31"/>
      <c r="I24" s="31"/>
      <c r="J24" s="31"/>
      <c r="K24" s="160">
        <v>113</v>
      </c>
      <c r="L24" s="31"/>
      <c r="M24" s="31"/>
      <c r="N24" s="31"/>
      <c r="O24" s="160">
        <v>115</v>
      </c>
      <c r="P24" s="31"/>
      <c r="Q24" s="160">
        <v>119</v>
      </c>
      <c r="R24" s="31"/>
      <c r="S24" s="31">
        <v>347</v>
      </c>
      <c r="T24" s="68">
        <f t="shared" si="0"/>
        <v>115.66666666666667</v>
      </c>
      <c r="U24" s="67"/>
      <c r="V24" s="67"/>
      <c r="W24" s="67"/>
      <c r="X24" s="68">
        <f t="shared" si="1"/>
        <v>115.66666666666667</v>
      </c>
      <c r="Y24" s="99" t="s">
        <v>409</v>
      </c>
    </row>
    <row r="25" spans="1:25">
      <c r="A25" s="67">
        <v>20</v>
      </c>
      <c r="B25" s="65" t="s">
        <v>75</v>
      </c>
      <c r="C25" s="67" t="s">
        <v>103</v>
      </c>
      <c r="D25" s="67" t="s">
        <v>39</v>
      </c>
      <c r="E25" s="31"/>
      <c r="F25" s="31"/>
      <c r="G25" s="31"/>
      <c r="H25" s="31"/>
      <c r="I25" s="31"/>
      <c r="J25" s="31"/>
      <c r="K25" s="160">
        <v>114</v>
      </c>
      <c r="L25" s="31"/>
      <c r="M25" s="161">
        <v>113</v>
      </c>
      <c r="N25" s="31"/>
      <c r="O25" s="160">
        <v>116</v>
      </c>
      <c r="P25" s="31"/>
      <c r="Q25" s="160">
        <v>117</v>
      </c>
      <c r="R25" s="31"/>
      <c r="S25" s="31">
        <v>347</v>
      </c>
      <c r="T25" s="68">
        <f t="shared" si="0"/>
        <v>115.66666666666667</v>
      </c>
      <c r="U25" s="69"/>
      <c r="V25" s="69"/>
      <c r="W25" s="69"/>
      <c r="X25" s="68">
        <f t="shared" si="1"/>
        <v>115.66666666666667</v>
      </c>
      <c r="Y25" s="99" t="s">
        <v>409</v>
      </c>
    </row>
    <row r="26" spans="1:25">
      <c r="A26" s="67">
        <v>21</v>
      </c>
      <c r="B26" s="82" t="s">
        <v>91</v>
      </c>
      <c r="C26" s="83">
        <v>36682</v>
      </c>
      <c r="D26" s="77" t="s">
        <v>39</v>
      </c>
      <c r="E26" s="31"/>
      <c r="F26" s="31"/>
      <c r="G26" s="31"/>
      <c r="H26" s="31"/>
      <c r="I26" s="31">
        <v>115</v>
      </c>
      <c r="J26" s="31"/>
      <c r="K26" s="160">
        <v>119</v>
      </c>
      <c r="L26" s="31"/>
      <c r="M26" s="160">
        <v>115</v>
      </c>
      <c r="N26" s="31"/>
      <c r="O26" s="161">
        <v>109</v>
      </c>
      <c r="P26" s="31"/>
      <c r="Q26" s="160">
        <v>113</v>
      </c>
      <c r="R26" s="31"/>
      <c r="S26" s="60">
        <v>347</v>
      </c>
      <c r="T26" s="81">
        <f t="shared" si="0"/>
        <v>115.66666666666667</v>
      </c>
      <c r="U26" s="80"/>
      <c r="V26" s="80"/>
      <c r="W26" s="80"/>
      <c r="X26" s="81">
        <f t="shared" si="1"/>
        <v>115.66666666666667</v>
      </c>
      <c r="Y26" s="99" t="s">
        <v>409</v>
      </c>
    </row>
    <row r="27" spans="1:25" s="30" customFormat="1">
      <c r="A27" s="67">
        <v>22</v>
      </c>
      <c r="B27" s="70" t="s">
        <v>300</v>
      </c>
      <c r="C27" s="64" t="s">
        <v>325</v>
      </c>
      <c r="D27" s="64" t="s">
        <v>34</v>
      </c>
      <c r="E27" s="31"/>
      <c r="F27" s="31"/>
      <c r="G27" s="31"/>
      <c r="H27" s="31"/>
      <c r="I27" s="31"/>
      <c r="J27" s="31"/>
      <c r="K27" s="160">
        <v>117</v>
      </c>
      <c r="L27" s="31"/>
      <c r="M27" s="160">
        <v>112</v>
      </c>
      <c r="N27" s="31"/>
      <c r="O27" s="160">
        <v>117</v>
      </c>
      <c r="P27" s="31"/>
      <c r="Q27" s="161">
        <v>109</v>
      </c>
      <c r="R27" s="31"/>
      <c r="S27" s="31">
        <v>346</v>
      </c>
      <c r="T27" s="68">
        <f t="shared" si="0"/>
        <v>115.33333333333333</v>
      </c>
      <c r="U27" s="67"/>
      <c r="V27" s="67"/>
      <c r="W27" s="67"/>
      <c r="X27" s="68">
        <f t="shared" si="1"/>
        <v>115.33333333333333</v>
      </c>
      <c r="Y27" s="99" t="s">
        <v>409</v>
      </c>
    </row>
    <row r="28" spans="1:25">
      <c r="A28" s="67">
        <v>23</v>
      </c>
      <c r="B28" s="65" t="s">
        <v>74</v>
      </c>
      <c r="C28" s="71" t="s">
        <v>102</v>
      </c>
      <c r="D28" s="67" t="s">
        <v>60</v>
      </c>
      <c r="E28" s="31">
        <v>120</v>
      </c>
      <c r="F28" s="31">
        <v>0.25</v>
      </c>
      <c r="G28" s="31">
        <v>120</v>
      </c>
      <c r="H28" s="31"/>
      <c r="I28" s="31"/>
      <c r="J28" s="31">
        <v>115</v>
      </c>
      <c r="K28" s="160">
        <v>116</v>
      </c>
      <c r="L28" s="31"/>
      <c r="M28" s="160">
        <v>115</v>
      </c>
      <c r="N28" s="31"/>
      <c r="O28" s="160">
        <v>115</v>
      </c>
      <c r="P28" s="31"/>
      <c r="Q28" s="161">
        <v>109</v>
      </c>
      <c r="R28" s="31"/>
      <c r="S28" s="31">
        <v>346</v>
      </c>
      <c r="T28" s="68">
        <f t="shared" si="0"/>
        <v>115.33333333333333</v>
      </c>
      <c r="U28" s="69"/>
      <c r="V28" s="69"/>
      <c r="W28" s="69"/>
      <c r="X28" s="68">
        <f t="shared" si="1"/>
        <v>115.33333333333333</v>
      </c>
      <c r="Y28" s="99" t="s">
        <v>410</v>
      </c>
    </row>
    <row r="29" spans="1:25" s="30" customFormat="1">
      <c r="A29" s="67">
        <v>24</v>
      </c>
      <c r="B29" s="70" t="s">
        <v>84</v>
      </c>
      <c r="C29" s="64" t="s">
        <v>111</v>
      </c>
      <c r="D29" s="64" t="s">
        <v>35</v>
      </c>
      <c r="E29" s="160">
        <v>115</v>
      </c>
      <c r="F29" s="160">
        <v>0.1</v>
      </c>
      <c r="G29" s="31"/>
      <c r="H29" s="31"/>
      <c r="I29" s="31"/>
      <c r="J29" s="31"/>
      <c r="K29" s="160">
        <v>117</v>
      </c>
      <c r="L29" s="31"/>
      <c r="M29" s="31"/>
      <c r="N29" s="31"/>
      <c r="O29" s="160">
        <v>113</v>
      </c>
      <c r="P29" s="31"/>
      <c r="Q29" s="161">
        <v>112</v>
      </c>
      <c r="R29" s="31"/>
      <c r="S29" s="31">
        <v>345.1</v>
      </c>
      <c r="T29" s="68">
        <f t="shared" si="0"/>
        <v>115.03333333333335</v>
      </c>
      <c r="U29" s="67"/>
      <c r="V29" s="67"/>
      <c r="W29" s="67"/>
      <c r="X29" s="68">
        <f t="shared" si="1"/>
        <v>115.03333333333335</v>
      </c>
      <c r="Y29" s="99" t="s">
        <v>409</v>
      </c>
    </row>
    <row r="30" spans="1:25" s="30" customFormat="1">
      <c r="A30" s="67">
        <v>25</v>
      </c>
      <c r="B30" s="82" t="s">
        <v>233</v>
      </c>
      <c r="C30" s="83" t="s">
        <v>246</v>
      </c>
      <c r="D30" s="77" t="s">
        <v>234</v>
      </c>
      <c r="E30" s="31"/>
      <c r="F30" s="31"/>
      <c r="G30" s="31"/>
      <c r="H30" s="31"/>
      <c r="I30" s="31"/>
      <c r="J30" s="31"/>
      <c r="K30" s="160">
        <v>117</v>
      </c>
      <c r="L30" s="31"/>
      <c r="M30" s="160">
        <v>114</v>
      </c>
      <c r="N30" s="31"/>
      <c r="O30" s="160">
        <v>114</v>
      </c>
      <c r="P30" s="31"/>
      <c r="Q30" s="161">
        <v>109</v>
      </c>
      <c r="R30" s="31"/>
      <c r="S30" s="60">
        <v>345</v>
      </c>
      <c r="T30" s="68">
        <f t="shared" si="0"/>
        <v>115</v>
      </c>
      <c r="U30" s="80"/>
      <c r="V30" s="80"/>
      <c r="W30" s="80"/>
      <c r="X30" s="81">
        <f t="shared" si="1"/>
        <v>115</v>
      </c>
      <c r="Y30" s="99" t="s">
        <v>409</v>
      </c>
    </row>
    <row r="31" spans="1:25" s="30" customFormat="1">
      <c r="A31" s="67">
        <v>26</v>
      </c>
      <c r="B31" s="70" t="s">
        <v>303</v>
      </c>
      <c r="C31" s="64" t="s">
        <v>328</v>
      </c>
      <c r="D31" s="64" t="s">
        <v>37</v>
      </c>
      <c r="E31" s="31"/>
      <c r="F31" s="31"/>
      <c r="G31" s="31"/>
      <c r="H31" s="31"/>
      <c r="I31" s="31"/>
      <c r="J31" s="31"/>
      <c r="K31" s="160">
        <v>116</v>
      </c>
      <c r="L31" s="31"/>
      <c r="M31" s="160">
        <v>115</v>
      </c>
      <c r="N31" s="31"/>
      <c r="O31" s="160">
        <v>113</v>
      </c>
      <c r="P31" s="31"/>
      <c r="Q31" s="161">
        <v>113</v>
      </c>
      <c r="R31" s="31"/>
      <c r="S31" s="31">
        <v>344</v>
      </c>
      <c r="T31" s="68">
        <f t="shared" si="0"/>
        <v>114.66666666666667</v>
      </c>
      <c r="U31" s="67"/>
      <c r="V31" s="67"/>
      <c r="W31" s="67"/>
      <c r="X31" s="68">
        <f t="shared" si="1"/>
        <v>114.66666666666667</v>
      </c>
      <c r="Y31" s="99" t="s">
        <v>410</v>
      </c>
    </row>
    <row r="32" spans="1:25" s="30" customFormat="1">
      <c r="A32" s="67">
        <v>27</v>
      </c>
      <c r="B32" s="76" t="s">
        <v>206</v>
      </c>
      <c r="C32" s="72">
        <v>35557</v>
      </c>
      <c r="D32" s="64" t="s">
        <v>33</v>
      </c>
      <c r="E32" s="31"/>
      <c r="F32" s="31"/>
      <c r="G32" s="31"/>
      <c r="H32" s="31"/>
      <c r="I32" s="31"/>
      <c r="J32" s="31"/>
      <c r="K32" s="160">
        <v>120</v>
      </c>
      <c r="L32" s="31"/>
      <c r="M32" s="160">
        <v>110</v>
      </c>
      <c r="N32" s="31"/>
      <c r="O32" s="160">
        <v>114</v>
      </c>
      <c r="P32" s="31"/>
      <c r="Q32" s="161">
        <v>110</v>
      </c>
      <c r="R32" s="31"/>
      <c r="S32" s="31">
        <v>344</v>
      </c>
      <c r="T32" s="68">
        <f t="shared" si="0"/>
        <v>114.66666666666667</v>
      </c>
      <c r="U32" s="67"/>
      <c r="V32" s="67"/>
      <c r="W32" s="67"/>
      <c r="X32" s="68">
        <f t="shared" si="1"/>
        <v>114.66666666666667</v>
      </c>
      <c r="Y32" s="99" t="s">
        <v>409</v>
      </c>
    </row>
    <row r="33" spans="1:25" s="30" customFormat="1">
      <c r="A33" s="67">
        <v>28</v>
      </c>
      <c r="B33" s="70" t="s">
        <v>306</v>
      </c>
      <c r="C33" s="72" t="s">
        <v>331</v>
      </c>
      <c r="D33" s="64" t="s">
        <v>33</v>
      </c>
      <c r="E33" s="31"/>
      <c r="F33" s="31"/>
      <c r="G33" s="31"/>
      <c r="H33" s="31"/>
      <c r="I33" s="31"/>
      <c r="J33" s="31"/>
      <c r="K33" s="160">
        <v>114</v>
      </c>
      <c r="L33" s="31"/>
      <c r="M33" s="161">
        <v>107</v>
      </c>
      <c r="N33" s="31"/>
      <c r="O33" s="160">
        <v>111</v>
      </c>
      <c r="P33" s="31"/>
      <c r="Q33" s="160">
        <v>115</v>
      </c>
      <c r="R33" s="31"/>
      <c r="S33" s="31">
        <v>340</v>
      </c>
      <c r="T33" s="68">
        <f t="shared" si="0"/>
        <v>113.33333333333333</v>
      </c>
      <c r="U33" s="67"/>
      <c r="V33" s="67"/>
      <c r="W33" s="67"/>
      <c r="X33" s="68">
        <f t="shared" si="1"/>
        <v>113.33333333333333</v>
      </c>
      <c r="Y33" s="99" t="s">
        <v>410</v>
      </c>
    </row>
    <row r="34" spans="1:25" s="30" customFormat="1">
      <c r="A34" s="67">
        <v>29</v>
      </c>
      <c r="B34" s="82" t="s">
        <v>238</v>
      </c>
      <c r="C34" s="83" t="s">
        <v>250</v>
      </c>
      <c r="D34" s="77" t="s">
        <v>36</v>
      </c>
      <c r="E34" s="31"/>
      <c r="F34" s="31"/>
      <c r="G34" s="31"/>
      <c r="H34" s="31"/>
      <c r="I34" s="31"/>
      <c r="J34" s="31"/>
      <c r="K34" s="160">
        <v>112</v>
      </c>
      <c r="L34" s="31"/>
      <c r="M34" s="160">
        <v>112</v>
      </c>
      <c r="N34" s="31"/>
      <c r="O34" s="160">
        <v>116</v>
      </c>
      <c r="P34" s="31"/>
      <c r="Q34" s="161">
        <v>112</v>
      </c>
      <c r="R34" s="31"/>
      <c r="S34" s="60">
        <v>340</v>
      </c>
      <c r="T34" s="68">
        <f t="shared" si="0"/>
        <v>113.33333333333333</v>
      </c>
      <c r="U34" s="80"/>
      <c r="V34" s="80"/>
      <c r="W34" s="80"/>
      <c r="X34" s="81">
        <f t="shared" si="1"/>
        <v>113.33333333333333</v>
      </c>
      <c r="Y34" s="99" t="s">
        <v>410</v>
      </c>
    </row>
    <row r="35" spans="1:25" s="30" customFormat="1">
      <c r="A35" s="67">
        <v>30</v>
      </c>
      <c r="B35" s="82" t="s">
        <v>244</v>
      </c>
      <c r="C35" s="77" t="s">
        <v>256</v>
      </c>
      <c r="D35" s="77" t="s">
        <v>36</v>
      </c>
      <c r="E35" s="31"/>
      <c r="F35" s="31"/>
      <c r="G35" s="31"/>
      <c r="H35" s="31"/>
      <c r="I35" s="31"/>
      <c r="J35" s="31"/>
      <c r="K35" s="160">
        <v>111</v>
      </c>
      <c r="L35" s="31"/>
      <c r="M35" s="160">
        <v>111</v>
      </c>
      <c r="N35" s="31"/>
      <c r="O35" s="160">
        <v>113</v>
      </c>
      <c r="P35" s="31"/>
      <c r="Q35" s="161">
        <v>106</v>
      </c>
      <c r="R35" s="31"/>
      <c r="S35" s="60">
        <v>335</v>
      </c>
      <c r="T35" s="68">
        <f t="shared" si="0"/>
        <v>111.66666666666667</v>
      </c>
      <c r="U35" s="80"/>
      <c r="V35" s="80"/>
      <c r="W35" s="80"/>
      <c r="X35" s="81">
        <f t="shared" si="1"/>
        <v>111.66666666666667</v>
      </c>
      <c r="Y35" s="99" t="s">
        <v>410</v>
      </c>
    </row>
    <row r="36" spans="1:25">
      <c r="A36" s="67">
        <v>31</v>
      </c>
      <c r="B36" s="70" t="s">
        <v>311</v>
      </c>
      <c r="C36" s="72" t="s">
        <v>335</v>
      </c>
      <c r="D36" s="64" t="s">
        <v>312</v>
      </c>
      <c r="E36" s="31"/>
      <c r="F36" s="31"/>
      <c r="G36" s="31"/>
      <c r="H36" s="31"/>
      <c r="I36" s="31"/>
      <c r="J36" s="31"/>
      <c r="K36" s="160">
        <v>113</v>
      </c>
      <c r="L36" s="31"/>
      <c r="M36" s="161">
        <v>103</v>
      </c>
      <c r="N36" s="31"/>
      <c r="O36" s="160">
        <v>108</v>
      </c>
      <c r="P36" s="31"/>
      <c r="Q36" s="160">
        <v>113</v>
      </c>
      <c r="R36" s="31"/>
      <c r="S36" s="31">
        <v>334</v>
      </c>
      <c r="T36" s="68">
        <f t="shared" si="0"/>
        <v>111.33333333333333</v>
      </c>
      <c r="U36" s="67"/>
      <c r="V36" s="67"/>
      <c r="W36" s="67"/>
      <c r="X36" s="68">
        <f t="shared" si="1"/>
        <v>111.33333333333333</v>
      </c>
      <c r="Y36" s="99" t="s">
        <v>410</v>
      </c>
    </row>
    <row r="37" spans="1:25" s="30" customFormat="1">
      <c r="A37" s="67">
        <v>32</v>
      </c>
      <c r="B37" s="70" t="s">
        <v>307</v>
      </c>
      <c r="C37" s="72" t="s">
        <v>332</v>
      </c>
      <c r="D37" s="64" t="s">
        <v>32</v>
      </c>
      <c r="E37" s="31"/>
      <c r="F37" s="31"/>
      <c r="G37" s="31"/>
      <c r="H37" s="31"/>
      <c r="I37" s="31"/>
      <c r="J37" s="31"/>
      <c r="K37" s="160">
        <v>114</v>
      </c>
      <c r="L37" s="31"/>
      <c r="M37" s="160">
        <v>109</v>
      </c>
      <c r="N37" s="31"/>
      <c r="O37" s="160">
        <v>111</v>
      </c>
      <c r="P37" s="31"/>
      <c r="Q37" s="161">
        <v>107</v>
      </c>
      <c r="R37" s="31"/>
      <c r="S37" s="31">
        <v>334</v>
      </c>
      <c r="T37" s="68">
        <f t="shared" si="0"/>
        <v>111.33333333333333</v>
      </c>
      <c r="U37" s="67"/>
      <c r="V37" s="67"/>
      <c r="W37" s="67"/>
      <c r="X37" s="68">
        <f t="shared" si="1"/>
        <v>111.33333333333333</v>
      </c>
      <c r="Y37" s="99" t="s">
        <v>410</v>
      </c>
    </row>
    <row r="38" spans="1:25" s="30" customFormat="1">
      <c r="A38" s="67">
        <v>33</v>
      </c>
      <c r="B38" s="70" t="s">
        <v>95</v>
      </c>
      <c r="C38" s="64" t="s">
        <v>97</v>
      </c>
      <c r="D38" s="64" t="s">
        <v>32</v>
      </c>
      <c r="E38" s="31">
        <v>110</v>
      </c>
      <c r="F38" s="31"/>
      <c r="G38" s="31">
        <v>110</v>
      </c>
      <c r="H38" s="31"/>
      <c r="I38" s="31"/>
      <c r="J38" s="31"/>
      <c r="K38" s="160">
        <v>111</v>
      </c>
      <c r="L38" s="31"/>
      <c r="M38" s="160">
        <v>111</v>
      </c>
      <c r="N38" s="31"/>
      <c r="O38" s="160">
        <v>111</v>
      </c>
      <c r="P38" s="31"/>
      <c r="Q38" s="161">
        <v>111</v>
      </c>
      <c r="R38" s="31"/>
      <c r="S38" s="31">
        <v>333</v>
      </c>
      <c r="T38" s="68">
        <f t="shared" ref="T38:T56" si="2">AVERAGE(S38/3)</f>
        <v>111</v>
      </c>
      <c r="U38" s="67"/>
      <c r="V38" s="67"/>
      <c r="W38" s="67"/>
      <c r="X38" s="68">
        <f t="shared" ref="X38:X56" si="3">SUM(T38+U38+V38+W38)</f>
        <v>111</v>
      </c>
      <c r="Y38" s="99" t="s">
        <v>410</v>
      </c>
    </row>
    <row r="39" spans="1:25" s="30" customFormat="1">
      <c r="A39" s="67">
        <v>34</v>
      </c>
      <c r="B39" s="82" t="s">
        <v>243</v>
      </c>
      <c r="C39" s="83" t="s">
        <v>255</v>
      </c>
      <c r="D39" s="77" t="s">
        <v>67</v>
      </c>
      <c r="E39" s="31"/>
      <c r="F39" s="31"/>
      <c r="G39" s="31"/>
      <c r="H39" s="31"/>
      <c r="I39" s="31"/>
      <c r="J39" s="31"/>
      <c r="K39" s="160">
        <v>111</v>
      </c>
      <c r="L39" s="31"/>
      <c r="M39" s="160">
        <v>113</v>
      </c>
      <c r="N39" s="31"/>
      <c r="O39" s="161">
        <v>106</v>
      </c>
      <c r="P39" s="31"/>
      <c r="Q39" s="160">
        <v>109</v>
      </c>
      <c r="R39" s="31"/>
      <c r="S39" s="60">
        <v>333</v>
      </c>
      <c r="T39" s="68">
        <f t="shared" si="2"/>
        <v>111</v>
      </c>
      <c r="U39" s="80"/>
      <c r="V39" s="80"/>
      <c r="W39" s="80"/>
      <c r="X39" s="81">
        <f t="shared" si="3"/>
        <v>111</v>
      </c>
      <c r="Y39" s="99" t="s">
        <v>410</v>
      </c>
    </row>
    <row r="40" spans="1:25" s="30" customFormat="1">
      <c r="A40" s="67">
        <v>35</v>
      </c>
      <c r="B40" s="70" t="s">
        <v>79</v>
      </c>
      <c r="C40" s="64" t="s">
        <v>106</v>
      </c>
      <c r="D40" s="64" t="s">
        <v>60</v>
      </c>
      <c r="E40" s="31"/>
      <c r="F40" s="31"/>
      <c r="G40" s="31"/>
      <c r="H40" s="31"/>
      <c r="I40" s="31"/>
      <c r="J40" s="31"/>
      <c r="K40" s="160">
        <v>113</v>
      </c>
      <c r="L40" s="31"/>
      <c r="M40" s="31"/>
      <c r="N40" s="31"/>
      <c r="O40" s="160">
        <v>109</v>
      </c>
      <c r="P40" s="31"/>
      <c r="Q40" s="160">
        <v>110</v>
      </c>
      <c r="R40" s="31"/>
      <c r="S40" s="31">
        <v>332</v>
      </c>
      <c r="T40" s="68">
        <f t="shared" si="2"/>
        <v>110.66666666666667</v>
      </c>
      <c r="U40" s="69"/>
      <c r="V40" s="69"/>
      <c r="W40" s="69"/>
      <c r="X40" s="68">
        <f t="shared" si="3"/>
        <v>110.66666666666667</v>
      </c>
      <c r="Y40" s="99" t="s">
        <v>410</v>
      </c>
    </row>
    <row r="41" spans="1:25" s="30" customFormat="1">
      <c r="A41" s="67">
        <v>36</v>
      </c>
      <c r="B41" s="82" t="s">
        <v>235</v>
      </c>
      <c r="C41" s="83" t="s">
        <v>248</v>
      </c>
      <c r="D41" s="77" t="s">
        <v>236</v>
      </c>
      <c r="E41" s="31"/>
      <c r="F41" s="31"/>
      <c r="G41" s="31"/>
      <c r="H41" s="31"/>
      <c r="I41" s="31"/>
      <c r="J41" s="31"/>
      <c r="K41" s="160">
        <v>114</v>
      </c>
      <c r="L41" s="31"/>
      <c r="M41" s="161">
        <v>102</v>
      </c>
      <c r="N41" s="31"/>
      <c r="O41" s="160">
        <v>110</v>
      </c>
      <c r="P41" s="31"/>
      <c r="Q41" s="160">
        <v>107</v>
      </c>
      <c r="R41" s="31"/>
      <c r="S41" s="60">
        <v>331</v>
      </c>
      <c r="T41" s="68">
        <f t="shared" si="2"/>
        <v>110.33333333333333</v>
      </c>
      <c r="U41" s="80"/>
      <c r="V41" s="80"/>
      <c r="W41" s="80"/>
      <c r="X41" s="81">
        <f t="shared" si="3"/>
        <v>110.33333333333333</v>
      </c>
      <c r="Y41" s="99" t="s">
        <v>410</v>
      </c>
    </row>
    <row r="42" spans="1:25" s="30" customFormat="1">
      <c r="A42" s="67">
        <v>37</v>
      </c>
      <c r="B42" s="102" t="s">
        <v>94</v>
      </c>
      <c r="C42" s="83" t="s">
        <v>116</v>
      </c>
      <c r="D42" s="77" t="s">
        <v>33</v>
      </c>
      <c r="E42" s="31">
        <v>112</v>
      </c>
      <c r="F42" s="31"/>
      <c r="G42" s="31"/>
      <c r="H42" s="31"/>
      <c r="I42" s="31"/>
      <c r="J42" s="31"/>
      <c r="K42" s="160">
        <v>110</v>
      </c>
      <c r="L42" s="31"/>
      <c r="M42" s="161">
        <v>107</v>
      </c>
      <c r="N42" s="31"/>
      <c r="O42" s="160">
        <v>109</v>
      </c>
      <c r="P42" s="31"/>
      <c r="Q42" s="160">
        <v>111</v>
      </c>
      <c r="R42" s="31"/>
      <c r="S42" s="60">
        <v>330</v>
      </c>
      <c r="T42" s="81">
        <f t="shared" si="2"/>
        <v>110</v>
      </c>
      <c r="U42" s="80"/>
      <c r="V42" s="80"/>
      <c r="W42" s="80"/>
      <c r="X42" s="81">
        <f t="shared" si="3"/>
        <v>110</v>
      </c>
      <c r="Y42" s="99" t="s">
        <v>410</v>
      </c>
    </row>
    <row r="43" spans="1:25">
      <c r="A43" s="67">
        <v>38</v>
      </c>
      <c r="B43" s="82" t="s">
        <v>239</v>
      </c>
      <c r="C43" s="83" t="s">
        <v>251</v>
      </c>
      <c r="D43" s="77" t="s">
        <v>35</v>
      </c>
      <c r="E43" s="31"/>
      <c r="F43" s="31"/>
      <c r="G43" s="31"/>
      <c r="H43" s="31"/>
      <c r="I43" s="31"/>
      <c r="J43" s="31"/>
      <c r="K43" s="160">
        <v>112</v>
      </c>
      <c r="L43" s="31"/>
      <c r="M43" s="160">
        <v>108</v>
      </c>
      <c r="N43" s="31"/>
      <c r="O43" s="161">
        <v>108</v>
      </c>
      <c r="P43" s="31"/>
      <c r="Q43" s="160">
        <v>110</v>
      </c>
      <c r="R43" s="31"/>
      <c r="S43" s="60">
        <v>330</v>
      </c>
      <c r="T43" s="68">
        <f t="shared" si="2"/>
        <v>110</v>
      </c>
      <c r="U43" s="80"/>
      <c r="V43" s="80"/>
      <c r="W43" s="80"/>
      <c r="X43" s="81">
        <f t="shared" si="3"/>
        <v>110</v>
      </c>
      <c r="Y43" s="99" t="s">
        <v>410</v>
      </c>
    </row>
    <row r="44" spans="1:25" s="33" customFormat="1">
      <c r="A44" s="67">
        <v>39</v>
      </c>
      <c r="B44" s="82" t="s">
        <v>245</v>
      </c>
      <c r="C44" s="83" t="s">
        <v>257</v>
      </c>
      <c r="D44" s="77" t="s">
        <v>36</v>
      </c>
      <c r="E44" s="31"/>
      <c r="F44" s="31"/>
      <c r="G44" s="31"/>
      <c r="H44" s="31"/>
      <c r="I44" s="31"/>
      <c r="J44" s="31"/>
      <c r="K44" s="160">
        <v>111</v>
      </c>
      <c r="L44" s="31"/>
      <c r="M44" s="161">
        <v>99</v>
      </c>
      <c r="N44" s="31"/>
      <c r="O44" s="160">
        <v>103</v>
      </c>
      <c r="P44" s="31"/>
      <c r="Q44" s="160">
        <v>114</v>
      </c>
      <c r="R44" s="31"/>
      <c r="S44" s="60">
        <v>328</v>
      </c>
      <c r="T44" s="68">
        <f t="shared" si="2"/>
        <v>109.33333333333333</v>
      </c>
      <c r="U44" s="80"/>
      <c r="V44" s="80"/>
      <c r="W44" s="80"/>
      <c r="X44" s="81">
        <f t="shared" si="3"/>
        <v>109.33333333333333</v>
      </c>
      <c r="Y44" s="99" t="s">
        <v>410</v>
      </c>
    </row>
    <row r="45" spans="1:25" s="33" customFormat="1">
      <c r="A45" s="67">
        <v>40</v>
      </c>
      <c r="B45" s="70" t="s">
        <v>309</v>
      </c>
      <c r="C45" s="72">
        <v>36445</v>
      </c>
      <c r="D45" s="64" t="s">
        <v>32</v>
      </c>
      <c r="E45" s="160">
        <v>107</v>
      </c>
      <c r="F45" s="31"/>
      <c r="G45" s="31"/>
      <c r="H45" s="31"/>
      <c r="I45" s="31"/>
      <c r="J45" s="31"/>
      <c r="K45" s="160">
        <v>113</v>
      </c>
      <c r="L45" s="31"/>
      <c r="M45" s="160">
        <v>106</v>
      </c>
      <c r="N45" s="31"/>
      <c r="O45" s="31"/>
      <c r="P45" s="31"/>
      <c r="Q45" s="31"/>
      <c r="R45" s="31"/>
      <c r="S45" s="31">
        <v>326</v>
      </c>
      <c r="T45" s="68">
        <f t="shared" si="2"/>
        <v>108.66666666666667</v>
      </c>
      <c r="U45" s="69"/>
      <c r="V45" s="69"/>
      <c r="W45" s="69"/>
      <c r="X45" s="68">
        <f t="shared" si="3"/>
        <v>108.66666666666667</v>
      </c>
      <c r="Y45" s="99" t="s">
        <v>410</v>
      </c>
    </row>
    <row r="46" spans="1:25" s="33" customFormat="1">
      <c r="A46" s="67">
        <v>41</v>
      </c>
      <c r="B46" s="70" t="s">
        <v>302</v>
      </c>
      <c r="C46" s="64" t="s">
        <v>327</v>
      </c>
      <c r="D46" s="64" t="s">
        <v>60</v>
      </c>
      <c r="E46" s="31"/>
      <c r="F46" s="31"/>
      <c r="G46" s="31"/>
      <c r="H46" s="31"/>
      <c r="I46" s="31"/>
      <c r="J46" s="31"/>
      <c r="K46" s="160">
        <v>116</v>
      </c>
      <c r="L46" s="31"/>
      <c r="M46" s="160">
        <v>106</v>
      </c>
      <c r="N46" s="31"/>
      <c r="O46" s="160">
        <v>103</v>
      </c>
      <c r="P46" s="31"/>
      <c r="Q46" s="161">
        <v>103</v>
      </c>
      <c r="R46" s="31"/>
      <c r="S46" s="31">
        <v>325</v>
      </c>
      <c r="T46" s="68">
        <f t="shared" si="2"/>
        <v>108.33333333333333</v>
      </c>
      <c r="U46" s="67"/>
      <c r="V46" s="67"/>
      <c r="W46" s="67"/>
      <c r="X46" s="68">
        <f t="shared" si="3"/>
        <v>108.33333333333333</v>
      </c>
      <c r="Y46" s="99" t="s">
        <v>410</v>
      </c>
    </row>
    <row r="47" spans="1:25" s="33" customFormat="1">
      <c r="A47" s="67">
        <v>42</v>
      </c>
      <c r="B47" s="82" t="s">
        <v>240</v>
      </c>
      <c r="C47" s="83" t="s">
        <v>252</v>
      </c>
      <c r="D47" s="77" t="s">
        <v>36</v>
      </c>
      <c r="E47" s="31"/>
      <c r="F47" s="31"/>
      <c r="G47" s="31"/>
      <c r="H47" s="31"/>
      <c r="I47" s="31"/>
      <c r="J47" s="31"/>
      <c r="K47" s="160">
        <v>112</v>
      </c>
      <c r="L47" s="31"/>
      <c r="M47" s="160">
        <v>101</v>
      </c>
      <c r="N47" s="31"/>
      <c r="O47" s="160">
        <v>111</v>
      </c>
      <c r="P47" s="31"/>
      <c r="Q47" s="161">
        <v>100</v>
      </c>
      <c r="R47" s="31"/>
      <c r="S47" s="60">
        <v>324</v>
      </c>
      <c r="T47" s="68">
        <f t="shared" si="2"/>
        <v>108</v>
      </c>
      <c r="U47" s="80"/>
      <c r="V47" s="80"/>
      <c r="W47" s="80"/>
      <c r="X47" s="81">
        <f t="shared" si="3"/>
        <v>108</v>
      </c>
      <c r="Y47" s="99" t="s">
        <v>410</v>
      </c>
    </row>
    <row r="48" spans="1:25" s="33" customFormat="1">
      <c r="A48" s="67">
        <v>43</v>
      </c>
      <c r="B48" s="70" t="s">
        <v>319</v>
      </c>
      <c r="C48" s="64" t="s">
        <v>344</v>
      </c>
      <c r="D48" s="64" t="s">
        <v>37</v>
      </c>
      <c r="E48" s="31"/>
      <c r="F48" s="31"/>
      <c r="G48" s="31"/>
      <c r="H48" s="31"/>
      <c r="I48" s="31"/>
      <c r="J48" s="31"/>
      <c r="K48" s="160">
        <v>111</v>
      </c>
      <c r="L48" s="31"/>
      <c r="M48" s="161">
        <v>92</v>
      </c>
      <c r="N48" s="31"/>
      <c r="O48" s="160">
        <v>104</v>
      </c>
      <c r="P48" s="31"/>
      <c r="Q48" s="160">
        <v>107</v>
      </c>
      <c r="R48" s="31"/>
      <c r="S48" s="31">
        <v>322</v>
      </c>
      <c r="T48" s="68">
        <f t="shared" si="2"/>
        <v>107.33333333333333</v>
      </c>
      <c r="U48" s="67"/>
      <c r="V48" s="67"/>
      <c r="W48" s="67"/>
      <c r="X48" s="68">
        <f t="shared" si="3"/>
        <v>107.33333333333333</v>
      </c>
      <c r="Y48" s="99" t="s">
        <v>410</v>
      </c>
    </row>
    <row r="49" spans="1:25" s="33" customFormat="1">
      <c r="A49" s="67">
        <v>44</v>
      </c>
      <c r="B49" s="70" t="s">
        <v>317</v>
      </c>
      <c r="C49" s="64" t="s">
        <v>342</v>
      </c>
      <c r="D49" s="64" t="s">
        <v>60</v>
      </c>
      <c r="E49" s="31"/>
      <c r="F49" s="31"/>
      <c r="G49" s="31"/>
      <c r="H49" s="31"/>
      <c r="I49" s="31"/>
      <c r="J49" s="31"/>
      <c r="K49" s="160">
        <v>111</v>
      </c>
      <c r="L49" s="31"/>
      <c r="M49" s="160">
        <v>104</v>
      </c>
      <c r="N49" s="31"/>
      <c r="O49" s="160">
        <v>107</v>
      </c>
      <c r="P49" s="31"/>
      <c r="Q49" s="161">
        <v>104</v>
      </c>
      <c r="R49" s="31"/>
      <c r="S49" s="31">
        <v>322</v>
      </c>
      <c r="T49" s="68">
        <f t="shared" si="2"/>
        <v>107.33333333333333</v>
      </c>
      <c r="U49" s="67"/>
      <c r="V49" s="67"/>
      <c r="W49" s="67"/>
      <c r="X49" s="68">
        <f t="shared" si="3"/>
        <v>107.33333333333333</v>
      </c>
      <c r="Y49" s="99" t="s">
        <v>410</v>
      </c>
    </row>
    <row r="50" spans="1:25" s="33" customFormat="1">
      <c r="A50" s="67">
        <v>45</v>
      </c>
      <c r="B50" s="70" t="s">
        <v>313</v>
      </c>
      <c r="C50" s="72" t="s">
        <v>336</v>
      </c>
      <c r="D50" s="64" t="s">
        <v>35</v>
      </c>
      <c r="E50" s="31"/>
      <c r="F50" s="31"/>
      <c r="G50" s="31"/>
      <c r="H50" s="31"/>
      <c r="I50" s="31"/>
      <c r="J50" s="31"/>
      <c r="K50" s="160">
        <v>112</v>
      </c>
      <c r="L50" s="31"/>
      <c r="M50" s="160">
        <v>104</v>
      </c>
      <c r="N50" s="31"/>
      <c r="O50" s="161">
        <v>103</v>
      </c>
      <c r="P50" s="31"/>
      <c r="Q50" s="160">
        <v>104</v>
      </c>
      <c r="R50" s="31"/>
      <c r="S50" s="31">
        <v>320</v>
      </c>
      <c r="T50" s="68">
        <f t="shared" si="2"/>
        <v>106.66666666666667</v>
      </c>
      <c r="U50" s="67"/>
      <c r="V50" s="67"/>
      <c r="W50" s="67"/>
      <c r="X50" s="68">
        <f t="shared" si="3"/>
        <v>106.66666666666667</v>
      </c>
      <c r="Y50" s="99" t="s">
        <v>410</v>
      </c>
    </row>
    <row r="51" spans="1:25" s="33" customFormat="1">
      <c r="A51" s="67">
        <v>46</v>
      </c>
      <c r="B51" s="82" t="s">
        <v>242</v>
      </c>
      <c r="C51" s="83" t="s">
        <v>254</v>
      </c>
      <c r="D51" s="77" t="s">
        <v>36</v>
      </c>
      <c r="E51" s="31"/>
      <c r="F51" s="31"/>
      <c r="G51" s="31"/>
      <c r="H51" s="31"/>
      <c r="I51" s="31"/>
      <c r="J51" s="31"/>
      <c r="K51" s="160">
        <v>111</v>
      </c>
      <c r="L51" s="31"/>
      <c r="M51" s="160">
        <v>102</v>
      </c>
      <c r="N51" s="31"/>
      <c r="O51" s="160">
        <v>106</v>
      </c>
      <c r="P51" s="31"/>
      <c r="Q51" s="161">
        <v>101</v>
      </c>
      <c r="R51" s="31"/>
      <c r="S51" s="60">
        <v>319</v>
      </c>
      <c r="T51" s="68">
        <f t="shared" si="2"/>
        <v>106.33333333333333</v>
      </c>
      <c r="U51" s="80"/>
      <c r="V51" s="80"/>
      <c r="W51" s="80"/>
      <c r="X51" s="81">
        <f t="shared" si="3"/>
        <v>106.33333333333333</v>
      </c>
      <c r="Y51" s="99" t="s">
        <v>410</v>
      </c>
    </row>
    <row r="52" spans="1:25" s="33" customFormat="1">
      <c r="A52" s="67">
        <v>47</v>
      </c>
      <c r="B52" s="82" t="s">
        <v>237</v>
      </c>
      <c r="C52" s="83" t="s">
        <v>249</v>
      </c>
      <c r="D52" s="77" t="s">
        <v>36</v>
      </c>
      <c r="E52" s="31"/>
      <c r="F52" s="31"/>
      <c r="G52" s="31"/>
      <c r="H52" s="31"/>
      <c r="I52" s="31"/>
      <c r="J52" s="31"/>
      <c r="K52" s="160">
        <v>112</v>
      </c>
      <c r="L52" s="31"/>
      <c r="M52" s="161">
        <v>86</v>
      </c>
      <c r="N52" s="31"/>
      <c r="O52" s="160">
        <v>103</v>
      </c>
      <c r="P52" s="31"/>
      <c r="Q52" s="160">
        <v>103</v>
      </c>
      <c r="R52" s="31"/>
      <c r="S52" s="60">
        <v>318</v>
      </c>
      <c r="T52" s="68">
        <f t="shared" si="2"/>
        <v>106</v>
      </c>
      <c r="U52" s="80"/>
      <c r="V52" s="80"/>
      <c r="W52" s="80"/>
      <c r="X52" s="81">
        <f t="shared" si="3"/>
        <v>106</v>
      </c>
      <c r="Y52" s="99" t="s">
        <v>410</v>
      </c>
    </row>
    <row r="53" spans="1:25" s="33" customFormat="1">
      <c r="A53" s="67">
        <v>48</v>
      </c>
      <c r="B53" s="70" t="s">
        <v>315</v>
      </c>
      <c r="C53" s="64" t="s">
        <v>340</v>
      </c>
      <c r="D53" s="64" t="s">
        <v>60</v>
      </c>
      <c r="E53" s="31"/>
      <c r="F53" s="31"/>
      <c r="G53" s="31"/>
      <c r="H53" s="31"/>
      <c r="I53" s="31"/>
      <c r="J53" s="31"/>
      <c r="K53" s="160">
        <v>112</v>
      </c>
      <c r="L53" s="31"/>
      <c r="M53" s="160">
        <v>103</v>
      </c>
      <c r="N53" s="31"/>
      <c r="O53" s="160">
        <v>100</v>
      </c>
      <c r="P53" s="31"/>
      <c r="Q53" s="161">
        <v>97</v>
      </c>
      <c r="R53" s="31"/>
      <c r="S53" s="31">
        <v>315</v>
      </c>
      <c r="T53" s="68">
        <f t="shared" si="2"/>
        <v>105</v>
      </c>
      <c r="U53" s="67"/>
      <c r="V53" s="67"/>
      <c r="W53" s="67"/>
      <c r="X53" s="68">
        <f t="shared" si="3"/>
        <v>105</v>
      </c>
      <c r="Y53" s="99" t="s">
        <v>410</v>
      </c>
    </row>
    <row r="54" spans="1:25" s="33" customFormat="1">
      <c r="A54" s="67">
        <v>49</v>
      </c>
      <c r="B54" s="70" t="s">
        <v>322</v>
      </c>
      <c r="C54" s="64" t="s">
        <v>347</v>
      </c>
      <c r="D54" s="64" t="s">
        <v>37</v>
      </c>
      <c r="E54" s="31"/>
      <c r="F54" s="31"/>
      <c r="G54" s="31"/>
      <c r="H54" s="31"/>
      <c r="I54" s="31"/>
      <c r="J54" s="31"/>
      <c r="K54" s="160">
        <v>110</v>
      </c>
      <c r="L54" s="31"/>
      <c r="M54" s="160">
        <v>102</v>
      </c>
      <c r="N54" s="31"/>
      <c r="O54" s="160">
        <v>102</v>
      </c>
      <c r="P54" s="31"/>
      <c r="Q54" s="161">
        <v>100</v>
      </c>
      <c r="R54" s="31"/>
      <c r="S54" s="31">
        <v>314</v>
      </c>
      <c r="T54" s="68">
        <f t="shared" si="2"/>
        <v>104.66666666666667</v>
      </c>
      <c r="U54" s="67"/>
      <c r="V54" s="67"/>
      <c r="W54" s="67"/>
      <c r="X54" s="68">
        <f t="shared" si="3"/>
        <v>104.66666666666667</v>
      </c>
      <c r="Y54" s="99" t="s">
        <v>410</v>
      </c>
    </row>
    <row r="55" spans="1:25" s="33" customFormat="1">
      <c r="A55" s="67">
        <v>50</v>
      </c>
      <c r="B55" s="65" t="s">
        <v>405</v>
      </c>
      <c r="C55" s="71">
        <v>32024</v>
      </c>
      <c r="D55" s="67" t="s">
        <v>41</v>
      </c>
      <c r="E55" s="160">
        <v>110</v>
      </c>
      <c r="F55" s="31" t="s">
        <v>406</v>
      </c>
      <c r="G55" s="31"/>
      <c r="H55" s="31"/>
      <c r="I55" s="31"/>
      <c r="J55" s="31"/>
      <c r="K55" s="160">
        <v>109</v>
      </c>
      <c r="L55" s="31"/>
      <c r="M55" s="160">
        <v>94</v>
      </c>
      <c r="N55" s="31"/>
      <c r="O55" s="31"/>
      <c r="P55" s="31"/>
      <c r="Q55" s="31"/>
      <c r="R55" s="31"/>
      <c r="S55" s="31">
        <v>313</v>
      </c>
      <c r="T55" s="68">
        <f t="shared" si="2"/>
        <v>104.33333333333333</v>
      </c>
      <c r="U55" s="67"/>
      <c r="V55" s="67"/>
      <c r="W55" s="67"/>
      <c r="X55" s="68">
        <f t="shared" si="3"/>
        <v>104.33333333333333</v>
      </c>
      <c r="Y55" s="99" t="s">
        <v>410</v>
      </c>
    </row>
    <row r="56" spans="1:25" s="33" customFormat="1">
      <c r="A56" s="67">
        <v>51</v>
      </c>
      <c r="B56" s="70" t="s">
        <v>96</v>
      </c>
      <c r="C56" s="72">
        <v>35838</v>
      </c>
      <c r="D56" s="64" t="s">
        <v>39</v>
      </c>
      <c r="E56" s="31">
        <v>106</v>
      </c>
      <c r="F56" s="31"/>
      <c r="G56" s="31"/>
      <c r="H56" s="31"/>
      <c r="I56" s="31"/>
      <c r="J56" s="31"/>
      <c r="K56" s="160">
        <v>114</v>
      </c>
      <c r="L56" s="31"/>
      <c r="M56" s="160">
        <v>102</v>
      </c>
      <c r="N56" s="31"/>
      <c r="O56" s="160">
        <v>95</v>
      </c>
      <c r="P56" s="31"/>
      <c r="Q56" s="161">
        <v>0</v>
      </c>
      <c r="R56" s="31"/>
      <c r="S56" s="31">
        <v>311</v>
      </c>
      <c r="T56" s="68">
        <f t="shared" si="2"/>
        <v>103.66666666666667</v>
      </c>
      <c r="U56" s="67"/>
      <c r="V56" s="67"/>
      <c r="W56" s="67"/>
      <c r="X56" s="68">
        <f t="shared" si="3"/>
        <v>103.66666666666667</v>
      </c>
      <c r="Y56" s="99" t="s">
        <v>410</v>
      </c>
    </row>
    <row r="57" spans="1:25" s="33" customFormat="1">
      <c r="A57" s="67">
        <v>52</v>
      </c>
      <c r="B57" s="70" t="s">
        <v>321</v>
      </c>
      <c r="C57" s="64" t="s">
        <v>346</v>
      </c>
      <c r="D57" s="64" t="s">
        <v>35</v>
      </c>
      <c r="E57" s="31"/>
      <c r="F57" s="31"/>
      <c r="G57" s="31"/>
      <c r="H57" s="31"/>
      <c r="I57" s="31"/>
      <c r="J57" s="31"/>
      <c r="K57" s="31">
        <v>110</v>
      </c>
      <c r="L57" s="31"/>
      <c r="M57" s="31">
        <v>109</v>
      </c>
      <c r="N57" s="31"/>
      <c r="O57" s="31"/>
      <c r="P57" s="31"/>
      <c r="Q57" s="31"/>
      <c r="R57" s="31"/>
      <c r="S57" s="31"/>
      <c r="T57" s="68">
        <f t="shared" ref="T57:T69" si="4">AVERAGE(S57/3)</f>
        <v>0</v>
      </c>
      <c r="U57" s="67"/>
      <c r="V57" s="67"/>
      <c r="W57" s="67"/>
      <c r="X57" s="68">
        <f t="shared" ref="X57:X69" si="5">SUM(T57+U57+V57+W57)</f>
        <v>0</v>
      </c>
      <c r="Y57" s="70"/>
    </row>
    <row r="58" spans="1:25" s="33" customFormat="1">
      <c r="A58" s="67">
        <v>53</v>
      </c>
      <c r="B58" s="82" t="s">
        <v>232</v>
      </c>
      <c r="C58" s="83" t="s">
        <v>247</v>
      </c>
      <c r="D58" s="77" t="s">
        <v>33</v>
      </c>
      <c r="E58" s="31"/>
      <c r="F58" s="31"/>
      <c r="G58" s="31"/>
      <c r="H58" s="31"/>
      <c r="I58" s="31"/>
      <c r="J58" s="31"/>
      <c r="K58" s="31">
        <v>118</v>
      </c>
      <c r="L58" s="31"/>
      <c r="M58" s="31">
        <v>108</v>
      </c>
      <c r="N58" s="31"/>
      <c r="O58" s="31"/>
      <c r="P58" s="31"/>
      <c r="Q58" s="31"/>
      <c r="R58" s="31"/>
      <c r="S58" s="60"/>
      <c r="T58" s="68">
        <f t="shared" si="4"/>
        <v>0</v>
      </c>
      <c r="U58" s="80"/>
      <c r="V58" s="80"/>
      <c r="W58" s="80"/>
      <c r="X58" s="81">
        <f t="shared" si="5"/>
        <v>0</v>
      </c>
      <c r="Y58" s="70"/>
    </row>
    <row r="59" spans="1:25" s="33" customFormat="1">
      <c r="A59" s="67">
        <v>54</v>
      </c>
      <c r="B59" s="70" t="s">
        <v>314</v>
      </c>
      <c r="C59" s="72" t="s">
        <v>337</v>
      </c>
      <c r="D59" s="64" t="s">
        <v>35</v>
      </c>
      <c r="E59" s="31"/>
      <c r="F59" s="31"/>
      <c r="G59" s="31"/>
      <c r="H59" s="31"/>
      <c r="I59" s="31"/>
      <c r="J59" s="31"/>
      <c r="K59" s="31">
        <v>112</v>
      </c>
      <c r="L59" s="31"/>
      <c r="M59" s="31">
        <v>106</v>
      </c>
      <c r="N59" s="31"/>
      <c r="O59" s="31"/>
      <c r="P59" s="31"/>
      <c r="Q59" s="31"/>
      <c r="R59" s="31"/>
      <c r="S59" s="31"/>
      <c r="T59" s="68">
        <f t="shared" si="4"/>
        <v>0</v>
      </c>
      <c r="U59" s="67"/>
      <c r="V59" s="67"/>
      <c r="W59" s="67"/>
      <c r="X59" s="68">
        <f t="shared" si="5"/>
        <v>0</v>
      </c>
      <c r="Y59" s="70"/>
    </row>
    <row r="60" spans="1:25" s="33" customFormat="1">
      <c r="A60" s="67">
        <v>55</v>
      </c>
      <c r="B60" s="82" t="s">
        <v>241</v>
      </c>
      <c r="C60" s="83" t="s">
        <v>253</v>
      </c>
      <c r="D60" s="77" t="s">
        <v>36</v>
      </c>
      <c r="E60" s="31"/>
      <c r="F60" s="31"/>
      <c r="G60" s="31"/>
      <c r="H60" s="31"/>
      <c r="I60" s="31"/>
      <c r="J60" s="31"/>
      <c r="K60" s="31">
        <v>111</v>
      </c>
      <c r="L60" s="31"/>
      <c r="M60" s="31">
        <v>106</v>
      </c>
      <c r="N60" s="31"/>
      <c r="O60" s="31"/>
      <c r="P60" s="31"/>
      <c r="Q60" s="31"/>
      <c r="R60" s="31"/>
      <c r="S60" s="60"/>
      <c r="T60" s="68">
        <f t="shared" si="4"/>
        <v>0</v>
      </c>
      <c r="U60" s="80"/>
      <c r="V60" s="80"/>
      <c r="W60" s="80"/>
      <c r="X60" s="81">
        <f t="shared" si="5"/>
        <v>0</v>
      </c>
      <c r="Y60" s="70"/>
    </row>
    <row r="61" spans="1:25" s="33" customFormat="1">
      <c r="A61" s="67">
        <v>56</v>
      </c>
      <c r="B61" s="70" t="s">
        <v>298</v>
      </c>
      <c r="C61" s="64" t="s">
        <v>323</v>
      </c>
      <c r="D61" s="64" t="s">
        <v>60</v>
      </c>
      <c r="E61" s="31"/>
      <c r="F61" s="31"/>
      <c r="G61" s="31"/>
      <c r="H61" s="31"/>
      <c r="I61" s="31"/>
      <c r="J61" s="31"/>
      <c r="K61" s="31">
        <v>118</v>
      </c>
      <c r="L61" s="31"/>
      <c r="M61" s="31">
        <v>104</v>
      </c>
      <c r="N61" s="31"/>
      <c r="O61" s="31"/>
      <c r="P61" s="31"/>
      <c r="Q61" s="31"/>
      <c r="R61" s="31"/>
      <c r="S61" s="31"/>
      <c r="T61" s="68">
        <f t="shared" si="4"/>
        <v>0</v>
      </c>
      <c r="U61" s="67"/>
      <c r="V61" s="67"/>
      <c r="W61" s="67"/>
      <c r="X61" s="68">
        <f t="shared" si="5"/>
        <v>0</v>
      </c>
      <c r="Y61" s="70"/>
    </row>
    <row r="62" spans="1:25" s="33" customFormat="1">
      <c r="A62" s="67">
        <v>57</v>
      </c>
      <c r="B62" s="70" t="s">
        <v>83</v>
      </c>
      <c r="C62" s="64" t="s">
        <v>110</v>
      </c>
      <c r="D62" s="64" t="s">
        <v>60</v>
      </c>
      <c r="E62" s="31"/>
      <c r="F62" s="31"/>
      <c r="G62" s="31"/>
      <c r="H62" s="31"/>
      <c r="I62" s="31"/>
      <c r="J62" s="31"/>
      <c r="K62" s="31">
        <v>110</v>
      </c>
      <c r="L62" s="31"/>
      <c r="M62" s="31">
        <v>96</v>
      </c>
      <c r="N62" s="31"/>
      <c r="O62" s="31"/>
      <c r="P62" s="31"/>
      <c r="Q62" s="31"/>
      <c r="R62" s="31"/>
      <c r="S62" s="31"/>
      <c r="T62" s="68">
        <f t="shared" si="4"/>
        <v>0</v>
      </c>
      <c r="U62" s="67"/>
      <c r="V62" s="67"/>
      <c r="W62" s="67"/>
      <c r="X62" s="68">
        <f t="shared" si="5"/>
        <v>0</v>
      </c>
      <c r="Y62" s="70"/>
    </row>
    <row r="63" spans="1:25" s="33" customFormat="1">
      <c r="A63" s="67">
        <v>58</v>
      </c>
      <c r="B63" s="70" t="s">
        <v>304</v>
      </c>
      <c r="C63" s="64" t="s">
        <v>329</v>
      </c>
      <c r="D63" s="64" t="s">
        <v>210</v>
      </c>
      <c r="E63" s="31"/>
      <c r="F63" s="31"/>
      <c r="G63" s="31"/>
      <c r="H63" s="31"/>
      <c r="I63" s="31"/>
      <c r="J63" s="31"/>
      <c r="K63" s="31">
        <v>116</v>
      </c>
      <c r="L63" s="31"/>
      <c r="M63" s="31"/>
      <c r="N63" s="31"/>
      <c r="O63" s="31"/>
      <c r="P63" s="31"/>
      <c r="Q63" s="31"/>
      <c r="R63" s="31"/>
      <c r="S63" s="31"/>
      <c r="T63" s="68">
        <f t="shared" si="4"/>
        <v>0</v>
      </c>
      <c r="U63" s="67"/>
      <c r="V63" s="67"/>
      <c r="W63" s="67"/>
      <c r="X63" s="68">
        <f t="shared" si="5"/>
        <v>0</v>
      </c>
      <c r="Y63" s="70"/>
    </row>
    <row r="64" spans="1:25" s="33" customFormat="1">
      <c r="A64" s="67">
        <v>59</v>
      </c>
      <c r="B64" s="70" t="s">
        <v>305</v>
      </c>
      <c r="C64" s="64" t="s">
        <v>330</v>
      </c>
      <c r="D64" s="64" t="s">
        <v>33</v>
      </c>
      <c r="E64" s="31"/>
      <c r="F64" s="31"/>
      <c r="G64" s="31"/>
      <c r="H64" s="31"/>
      <c r="I64" s="31"/>
      <c r="J64" s="31"/>
      <c r="K64" s="31">
        <v>115</v>
      </c>
      <c r="L64" s="31"/>
      <c r="M64" s="31"/>
      <c r="N64" s="31"/>
      <c r="O64" s="31"/>
      <c r="P64" s="31"/>
      <c r="Q64" s="31"/>
      <c r="R64" s="31"/>
      <c r="S64" s="31"/>
      <c r="T64" s="68">
        <f t="shared" si="4"/>
        <v>0</v>
      </c>
      <c r="U64" s="67"/>
      <c r="V64" s="67"/>
      <c r="W64" s="67"/>
      <c r="X64" s="68">
        <f t="shared" si="5"/>
        <v>0</v>
      </c>
      <c r="Y64" s="70"/>
    </row>
    <row r="65" spans="1:25" s="33" customFormat="1">
      <c r="A65" s="67">
        <v>60</v>
      </c>
      <c r="B65" s="70" t="s">
        <v>78</v>
      </c>
      <c r="C65" s="72">
        <v>30803</v>
      </c>
      <c r="D65" s="64" t="s">
        <v>101</v>
      </c>
      <c r="E65" s="31"/>
      <c r="F65" s="31"/>
      <c r="G65" s="31"/>
      <c r="H65" s="31"/>
      <c r="I65" s="31"/>
      <c r="J65" s="31"/>
      <c r="K65" s="31">
        <v>114</v>
      </c>
      <c r="L65" s="31"/>
      <c r="M65" s="31"/>
      <c r="N65" s="31"/>
      <c r="O65" s="31"/>
      <c r="P65" s="31"/>
      <c r="Q65" s="31"/>
      <c r="R65" s="31"/>
      <c r="S65" s="31"/>
      <c r="T65" s="68">
        <f t="shared" si="4"/>
        <v>0</v>
      </c>
      <c r="U65" s="69"/>
      <c r="V65" s="69"/>
      <c r="W65" s="69"/>
      <c r="X65" s="68">
        <f t="shared" si="5"/>
        <v>0</v>
      </c>
      <c r="Y65" s="70"/>
    </row>
    <row r="66" spans="1:25" s="33" customFormat="1">
      <c r="A66" s="67">
        <v>61</v>
      </c>
      <c r="B66" s="70" t="s">
        <v>81</v>
      </c>
      <c r="C66" s="72" t="s">
        <v>108</v>
      </c>
      <c r="D66" s="64" t="s">
        <v>33</v>
      </c>
      <c r="E66" s="31"/>
      <c r="F66" s="31"/>
      <c r="G66" s="31"/>
      <c r="H66" s="31"/>
      <c r="I66" s="31"/>
      <c r="J66" s="31"/>
      <c r="K66" s="31">
        <v>113</v>
      </c>
      <c r="L66" s="31"/>
      <c r="M66" s="31"/>
      <c r="N66" s="31"/>
      <c r="O66" s="31"/>
      <c r="P66" s="31"/>
      <c r="Q66" s="31"/>
      <c r="R66" s="31"/>
      <c r="S66" s="31"/>
      <c r="T66" s="68">
        <f t="shared" si="4"/>
        <v>0</v>
      </c>
      <c r="U66" s="69"/>
      <c r="V66" s="69"/>
      <c r="W66" s="69"/>
      <c r="X66" s="68">
        <f t="shared" si="5"/>
        <v>0</v>
      </c>
      <c r="Y66" s="70"/>
    </row>
    <row r="67" spans="1:25" s="33" customFormat="1">
      <c r="A67" s="67">
        <v>62</v>
      </c>
      <c r="B67" s="65" t="s">
        <v>73</v>
      </c>
      <c r="C67" s="66">
        <v>28675</v>
      </c>
      <c r="D67" s="67" t="s">
        <v>60</v>
      </c>
      <c r="E67" s="31"/>
      <c r="F67" s="31"/>
      <c r="G67" s="31"/>
      <c r="H67" s="31"/>
      <c r="I67" s="31"/>
      <c r="J67" s="31"/>
      <c r="K67" s="31">
        <v>113</v>
      </c>
      <c r="L67" s="31"/>
      <c r="M67" s="31"/>
      <c r="N67" s="31"/>
      <c r="O67" s="31"/>
      <c r="P67" s="31"/>
      <c r="Q67" s="31"/>
      <c r="R67" s="31"/>
      <c r="S67" s="31"/>
      <c r="T67" s="68">
        <f t="shared" si="4"/>
        <v>0</v>
      </c>
      <c r="U67" s="69"/>
      <c r="V67" s="69"/>
      <c r="W67" s="69"/>
      <c r="X67" s="68">
        <f t="shared" si="5"/>
        <v>0</v>
      </c>
      <c r="Y67" s="70"/>
    </row>
    <row r="68" spans="1:25" s="33" customFormat="1">
      <c r="A68" s="67">
        <v>63</v>
      </c>
      <c r="B68" s="70" t="s">
        <v>310</v>
      </c>
      <c r="C68" s="72" t="s">
        <v>334</v>
      </c>
      <c r="D68" s="64" t="s">
        <v>67</v>
      </c>
      <c r="E68" s="31"/>
      <c r="F68" s="31"/>
      <c r="G68" s="31"/>
      <c r="H68" s="31"/>
      <c r="I68" s="31"/>
      <c r="J68" s="31"/>
      <c r="K68" s="31">
        <v>113</v>
      </c>
      <c r="L68" s="31"/>
      <c r="M68" s="31"/>
      <c r="N68" s="31"/>
      <c r="O68" s="31"/>
      <c r="P68" s="31"/>
      <c r="Q68" s="31"/>
      <c r="R68" s="31"/>
      <c r="S68" s="31"/>
      <c r="T68" s="68">
        <f t="shared" si="4"/>
        <v>0</v>
      </c>
      <c r="U68" s="67"/>
      <c r="V68" s="67"/>
      <c r="W68" s="67"/>
      <c r="X68" s="68">
        <f t="shared" si="5"/>
        <v>0</v>
      </c>
      <c r="Y68" s="70"/>
    </row>
    <row r="69" spans="1:25" s="33" customFormat="1">
      <c r="A69" s="67">
        <v>64</v>
      </c>
      <c r="B69" s="70" t="s">
        <v>90</v>
      </c>
      <c r="C69" s="74" t="s">
        <v>98</v>
      </c>
      <c r="D69" s="64" t="s">
        <v>35</v>
      </c>
      <c r="E69" s="31"/>
      <c r="F69" s="31"/>
      <c r="G69" s="31"/>
      <c r="H69" s="31"/>
      <c r="I69" s="31"/>
      <c r="J69" s="31"/>
      <c r="K69" s="31">
        <v>112</v>
      </c>
      <c r="L69" s="31"/>
      <c r="M69" s="31"/>
      <c r="N69" s="31"/>
      <c r="O69" s="31"/>
      <c r="P69" s="31"/>
      <c r="Q69" s="31"/>
      <c r="R69" s="31"/>
      <c r="S69" s="31"/>
      <c r="T69" s="68">
        <f t="shared" si="4"/>
        <v>0</v>
      </c>
      <c r="U69" s="67"/>
      <c r="V69" s="67"/>
      <c r="W69" s="67"/>
      <c r="X69" s="68">
        <f t="shared" si="5"/>
        <v>0</v>
      </c>
      <c r="Y69" s="70"/>
    </row>
    <row r="70" spans="1:25" s="33" customFormat="1">
      <c r="A70" s="67">
        <v>65</v>
      </c>
      <c r="B70" s="70" t="s">
        <v>316</v>
      </c>
      <c r="C70" s="64" t="s">
        <v>341</v>
      </c>
      <c r="D70" s="64" t="s">
        <v>36</v>
      </c>
      <c r="E70" s="31"/>
      <c r="F70" s="31"/>
      <c r="G70" s="31"/>
      <c r="H70" s="31"/>
      <c r="I70" s="31"/>
      <c r="J70" s="31"/>
      <c r="K70" s="31">
        <v>111</v>
      </c>
      <c r="L70" s="31"/>
      <c r="M70" s="31"/>
      <c r="N70" s="31"/>
      <c r="O70" s="31"/>
      <c r="P70" s="31"/>
      <c r="Q70" s="31"/>
      <c r="R70" s="31"/>
      <c r="S70" s="31"/>
      <c r="T70" s="68">
        <f t="shared" ref="T70:T72" si="6">AVERAGE(S70/3)</f>
        <v>0</v>
      </c>
      <c r="U70" s="67"/>
      <c r="V70" s="67"/>
      <c r="W70" s="67"/>
      <c r="X70" s="68">
        <f t="shared" ref="X70:X72" si="7">SUM(T70+U70+V70+W70)</f>
        <v>0</v>
      </c>
      <c r="Y70" s="70"/>
    </row>
    <row r="71" spans="1:25" s="33" customFormat="1">
      <c r="A71" s="67">
        <v>66</v>
      </c>
      <c r="B71" s="70" t="s">
        <v>318</v>
      </c>
      <c r="C71" s="64" t="s">
        <v>343</v>
      </c>
      <c r="D71" s="64" t="s">
        <v>33</v>
      </c>
      <c r="E71" s="31"/>
      <c r="F71" s="31"/>
      <c r="G71" s="31"/>
      <c r="H71" s="31"/>
      <c r="I71" s="31"/>
      <c r="J71" s="31"/>
      <c r="K71" s="31">
        <v>111</v>
      </c>
      <c r="L71" s="31"/>
      <c r="M71" s="31"/>
      <c r="N71" s="31"/>
      <c r="O71" s="31"/>
      <c r="P71" s="31"/>
      <c r="Q71" s="31"/>
      <c r="R71" s="31"/>
      <c r="S71" s="31"/>
      <c r="T71" s="68">
        <f t="shared" si="6"/>
        <v>0</v>
      </c>
      <c r="U71" s="67"/>
      <c r="V71" s="67"/>
      <c r="W71" s="67"/>
      <c r="X71" s="68">
        <f t="shared" si="7"/>
        <v>0</v>
      </c>
      <c r="Y71" s="70"/>
    </row>
    <row r="72" spans="1:25" s="33" customFormat="1">
      <c r="A72" s="67">
        <v>67</v>
      </c>
      <c r="B72" s="70" t="s">
        <v>320</v>
      </c>
      <c r="C72" s="64" t="s">
        <v>345</v>
      </c>
      <c r="D72" s="64" t="s">
        <v>234</v>
      </c>
      <c r="E72" s="31"/>
      <c r="F72" s="31"/>
      <c r="G72" s="31"/>
      <c r="H72" s="31"/>
      <c r="I72" s="31"/>
      <c r="J72" s="31"/>
      <c r="K72" s="31">
        <v>110</v>
      </c>
      <c r="L72" s="31"/>
      <c r="M72" s="31"/>
      <c r="N72" s="31"/>
      <c r="O72" s="31"/>
      <c r="P72" s="31"/>
      <c r="Q72" s="31"/>
      <c r="R72" s="31"/>
      <c r="S72" s="31"/>
      <c r="T72" s="68">
        <f t="shared" si="6"/>
        <v>0</v>
      </c>
      <c r="U72" s="67"/>
      <c r="V72" s="67"/>
      <c r="W72" s="67"/>
      <c r="X72" s="68">
        <f t="shared" si="7"/>
        <v>0</v>
      </c>
      <c r="Y72" s="70"/>
    </row>
    <row r="73" spans="1:25">
      <c r="A73" s="165" t="s">
        <v>226</v>
      </c>
      <c r="B73" s="29"/>
    </row>
    <row r="74" spans="1:25">
      <c r="A74" s="165" t="s">
        <v>348</v>
      </c>
      <c r="B74" s="29"/>
    </row>
    <row r="75" spans="1:25">
      <c r="A75" s="177" t="s">
        <v>422</v>
      </c>
      <c r="B75" s="177"/>
      <c r="C75" s="28"/>
      <c r="D75" s="28"/>
    </row>
  </sheetData>
  <sortState ref="B6:Y56">
    <sortCondition descending="1" ref="X6:X56"/>
  </sortState>
  <mergeCells count="2">
    <mergeCell ref="A1:X2"/>
    <mergeCell ref="A3:X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Y60"/>
  <sheetViews>
    <sheetView workbookViewId="0">
      <selection activeCell="M7" sqref="M7"/>
    </sheetView>
  </sheetViews>
  <sheetFormatPr defaultRowHeight="15"/>
  <cols>
    <col min="1" max="1" width="5.7109375" style="54" customWidth="1"/>
    <col min="2" max="2" width="26.42578125" bestFit="1" customWidth="1"/>
    <col min="3" max="3" width="10.85546875" bestFit="1" customWidth="1"/>
    <col min="5" max="5" width="9.42578125" style="61" customWidth="1"/>
    <col min="6" max="6" width="4" style="61" bestFit="1" customWidth="1"/>
    <col min="7" max="7" width="8.85546875" style="61"/>
    <col min="8" max="8" width="4" style="61" bestFit="1" customWidth="1"/>
    <col min="9" max="9" width="8.28515625" style="61" bestFit="1" customWidth="1"/>
    <col min="10" max="10" width="8.85546875" style="61" customWidth="1"/>
    <col min="11" max="11" width="9.28515625" style="54" customWidth="1"/>
    <col min="12" max="12" width="5.7109375" style="54" customWidth="1"/>
    <col min="13" max="13" width="8.28515625" style="54" customWidth="1"/>
    <col min="14" max="14" width="3.5703125" style="54" bestFit="1" customWidth="1"/>
    <col min="15" max="15" width="6.85546875" style="54" bestFit="1" customWidth="1"/>
    <col min="16" max="16" width="3.5703125" style="54" customWidth="1"/>
    <col min="17" max="17" width="6.85546875" style="54" bestFit="1" customWidth="1"/>
    <col min="18" max="18" width="3.5703125" style="54" customWidth="1"/>
    <col min="25" max="25" width="4.140625" style="54" bestFit="1" customWidth="1"/>
  </cols>
  <sheetData>
    <row r="1" spans="1:2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65"/>
    </row>
    <row r="2" spans="1:2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65"/>
    </row>
    <row r="3" spans="1:25" ht="18.75">
      <c r="A3" s="198" t="s">
        <v>20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65"/>
    </row>
    <row r="4" spans="1:25">
      <c r="A4" s="67" t="s">
        <v>220</v>
      </c>
      <c r="B4" s="32">
        <v>112</v>
      </c>
      <c r="C4" s="32"/>
      <c r="D4" s="32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62"/>
      <c r="T4" s="32"/>
      <c r="U4" s="32"/>
      <c r="V4" s="32"/>
      <c r="W4" s="32"/>
      <c r="X4" s="32"/>
      <c r="Y4" s="65"/>
    </row>
    <row r="5" spans="1:25" ht="48">
      <c r="A5" s="75" t="s">
        <v>1</v>
      </c>
      <c r="B5" s="92" t="s">
        <v>2</v>
      </c>
      <c r="C5" s="92" t="s">
        <v>21</v>
      </c>
      <c r="D5" s="92" t="s">
        <v>3</v>
      </c>
      <c r="E5" s="91" t="s">
        <v>418</v>
      </c>
      <c r="F5" s="91" t="s">
        <v>222</v>
      </c>
      <c r="G5" s="91" t="s">
        <v>419</v>
      </c>
      <c r="H5" s="91" t="s">
        <v>223</v>
      </c>
      <c r="I5" s="91" t="s">
        <v>420</v>
      </c>
      <c r="J5" s="91" t="s">
        <v>414</v>
      </c>
      <c r="K5" s="91" t="s">
        <v>415</v>
      </c>
      <c r="L5" s="91" t="s">
        <v>222</v>
      </c>
      <c r="M5" s="91" t="s">
        <v>439</v>
      </c>
      <c r="N5" s="91" t="s">
        <v>222</v>
      </c>
      <c r="O5" s="91" t="s">
        <v>416</v>
      </c>
      <c r="P5" s="91" t="s">
        <v>223</v>
      </c>
      <c r="Q5" s="91" t="s">
        <v>417</v>
      </c>
      <c r="R5" s="91" t="s">
        <v>222</v>
      </c>
      <c r="S5" s="93" t="s">
        <v>208</v>
      </c>
      <c r="T5" s="94" t="s">
        <v>62</v>
      </c>
      <c r="U5" s="95" t="s">
        <v>63</v>
      </c>
      <c r="V5" s="95" t="s">
        <v>65</v>
      </c>
      <c r="W5" s="95" t="s">
        <v>64</v>
      </c>
      <c r="X5" s="95" t="s">
        <v>66</v>
      </c>
      <c r="Y5" s="162" t="s">
        <v>220</v>
      </c>
    </row>
    <row r="6" spans="1:25">
      <c r="A6" s="64">
        <v>1</v>
      </c>
      <c r="B6" s="65" t="s">
        <v>8</v>
      </c>
      <c r="C6" s="66">
        <v>33523</v>
      </c>
      <c r="D6" s="67" t="s">
        <v>36</v>
      </c>
      <c r="E6" s="31">
        <v>112</v>
      </c>
      <c r="F6" s="31">
        <v>0.25</v>
      </c>
      <c r="G6" s="31">
        <v>113</v>
      </c>
      <c r="H6" s="31">
        <v>0.25</v>
      </c>
      <c r="I6" s="31"/>
      <c r="J6" s="31">
        <v>107</v>
      </c>
      <c r="K6" s="160">
        <v>118</v>
      </c>
      <c r="L6" s="160">
        <v>0.15</v>
      </c>
      <c r="M6" s="161">
        <v>106</v>
      </c>
      <c r="N6" s="31"/>
      <c r="O6" s="160">
        <v>118</v>
      </c>
      <c r="P6" s="160">
        <v>0.15</v>
      </c>
      <c r="Q6" s="160">
        <v>117</v>
      </c>
      <c r="R6" s="160">
        <v>0.25</v>
      </c>
      <c r="S6" s="31">
        <v>353.55</v>
      </c>
      <c r="T6" s="68">
        <f t="shared" ref="T6:T34" si="0">AVERAGE(S6/3)</f>
        <v>117.85000000000001</v>
      </c>
      <c r="U6" s="69"/>
      <c r="V6" s="69"/>
      <c r="W6" s="69"/>
      <c r="X6" s="68">
        <f t="shared" ref="X6:X34" si="1">SUM(T6+U6+V6+W6)</f>
        <v>117.85000000000001</v>
      </c>
      <c r="Y6" s="70" t="s">
        <v>409</v>
      </c>
    </row>
    <row r="7" spans="1:25">
      <c r="A7" s="64">
        <v>2</v>
      </c>
      <c r="B7" s="65" t="s">
        <v>10</v>
      </c>
      <c r="C7" s="67" t="s">
        <v>25</v>
      </c>
      <c r="D7" s="67" t="s">
        <v>38</v>
      </c>
      <c r="E7" s="31">
        <v>116</v>
      </c>
      <c r="F7" s="31">
        <v>0.15</v>
      </c>
      <c r="G7" s="160">
        <v>117</v>
      </c>
      <c r="H7" s="160">
        <v>0.15</v>
      </c>
      <c r="I7" s="31"/>
      <c r="J7" s="160">
        <v>114</v>
      </c>
      <c r="K7" s="161">
        <v>112</v>
      </c>
      <c r="L7" s="161">
        <v>0.25</v>
      </c>
      <c r="M7" s="160">
        <v>116</v>
      </c>
      <c r="N7" s="160">
        <v>0.15</v>
      </c>
      <c r="O7" s="31"/>
      <c r="P7" s="31"/>
      <c r="Q7" s="31"/>
      <c r="R7" s="31"/>
      <c r="S7" s="31">
        <v>347.3</v>
      </c>
      <c r="T7" s="68">
        <f t="shared" si="0"/>
        <v>115.76666666666667</v>
      </c>
      <c r="U7" s="67"/>
      <c r="V7" s="67"/>
      <c r="W7" s="67"/>
      <c r="X7" s="68">
        <f t="shared" si="1"/>
        <v>115.76666666666667</v>
      </c>
      <c r="Y7" s="70" t="s">
        <v>409</v>
      </c>
    </row>
    <row r="8" spans="1:25">
      <c r="A8" s="64">
        <v>3</v>
      </c>
      <c r="B8" s="65" t="s">
        <v>9</v>
      </c>
      <c r="C8" s="71">
        <v>29952</v>
      </c>
      <c r="D8" s="67" t="s">
        <v>37</v>
      </c>
      <c r="E8" s="31"/>
      <c r="F8" s="31"/>
      <c r="G8" s="31"/>
      <c r="H8" s="31"/>
      <c r="I8" s="31"/>
      <c r="J8" s="31"/>
      <c r="K8" s="160">
        <v>116</v>
      </c>
      <c r="L8" s="31"/>
      <c r="M8" s="161">
        <v>100</v>
      </c>
      <c r="N8" s="31"/>
      <c r="O8" s="160">
        <v>115</v>
      </c>
      <c r="P8" s="160">
        <v>0.1</v>
      </c>
      <c r="Q8" s="160">
        <v>111</v>
      </c>
      <c r="R8" s="160">
        <v>0.1</v>
      </c>
      <c r="S8" s="31">
        <v>342.2</v>
      </c>
      <c r="T8" s="68">
        <f t="shared" si="0"/>
        <v>114.06666666666666</v>
      </c>
      <c r="U8" s="67"/>
      <c r="V8" s="67"/>
      <c r="W8" s="67"/>
      <c r="X8" s="68">
        <f t="shared" si="1"/>
        <v>114.06666666666666</v>
      </c>
      <c r="Y8" s="70" t="s">
        <v>409</v>
      </c>
    </row>
    <row r="9" spans="1:25">
      <c r="A9" s="64">
        <v>4</v>
      </c>
      <c r="B9" s="65" t="s">
        <v>6</v>
      </c>
      <c r="C9" s="67" t="s">
        <v>23</v>
      </c>
      <c r="D9" s="67" t="s">
        <v>34</v>
      </c>
      <c r="E9" s="31"/>
      <c r="F9" s="31"/>
      <c r="G9" s="31"/>
      <c r="H9" s="31"/>
      <c r="I9" s="31"/>
      <c r="J9" s="31">
        <v>109</v>
      </c>
      <c r="K9" s="160">
        <v>117</v>
      </c>
      <c r="L9" s="31"/>
      <c r="M9" s="160">
        <v>113</v>
      </c>
      <c r="N9" s="160">
        <v>0.25</v>
      </c>
      <c r="O9" s="160">
        <v>111</v>
      </c>
      <c r="P9" s="160">
        <v>0.25</v>
      </c>
      <c r="Q9" s="161">
        <v>110</v>
      </c>
      <c r="R9" s="31"/>
      <c r="S9" s="31">
        <v>341.5</v>
      </c>
      <c r="T9" s="68">
        <f t="shared" si="0"/>
        <v>113.83333333333333</v>
      </c>
      <c r="U9" s="67"/>
      <c r="V9" s="67"/>
      <c r="W9" s="67"/>
      <c r="X9" s="68">
        <f t="shared" si="1"/>
        <v>113.83333333333333</v>
      </c>
      <c r="Y9" s="70" t="s">
        <v>409</v>
      </c>
    </row>
    <row r="10" spans="1:25">
      <c r="A10" s="64">
        <v>5</v>
      </c>
      <c r="B10" s="78" t="s">
        <v>43</v>
      </c>
      <c r="C10" s="79">
        <v>37044</v>
      </c>
      <c r="D10" s="80" t="s">
        <v>33</v>
      </c>
      <c r="E10" s="31">
        <v>113</v>
      </c>
      <c r="F10" s="31">
        <v>0.1</v>
      </c>
      <c r="G10" s="31">
        <v>114</v>
      </c>
      <c r="H10" s="31"/>
      <c r="I10" s="31">
        <v>101</v>
      </c>
      <c r="J10" s="31">
        <v>108</v>
      </c>
      <c r="K10" s="161">
        <v>108</v>
      </c>
      <c r="L10" s="31"/>
      <c r="M10" s="160">
        <v>113</v>
      </c>
      <c r="N10" s="31"/>
      <c r="O10" s="160">
        <v>113</v>
      </c>
      <c r="P10" s="31"/>
      <c r="Q10" s="160">
        <v>113</v>
      </c>
      <c r="R10" s="31"/>
      <c r="S10" s="60">
        <v>339</v>
      </c>
      <c r="T10" s="81">
        <f t="shared" si="0"/>
        <v>113</v>
      </c>
      <c r="U10" s="80"/>
      <c r="V10" s="80"/>
      <c r="W10" s="80"/>
      <c r="X10" s="68">
        <f t="shared" si="1"/>
        <v>113</v>
      </c>
      <c r="Y10" s="65" t="s">
        <v>409</v>
      </c>
    </row>
    <row r="11" spans="1:25">
      <c r="A11" s="64">
        <v>6</v>
      </c>
      <c r="B11" s="65" t="s">
        <v>14</v>
      </c>
      <c r="C11" s="67" t="s">
        <v>28</v>
      </c>
      <c r="D11" s="67" t="s">
        <v>32</v>
      </c>
      <c r="E11" s="31">
        <v>107</v>
      </c>
      <c r="F11" s="31"/>
      <c r="G11" s="31">
        <v>108</v>
      </c>
      <c r="H11" s="31"/>
      <c r="I11" s="31"/>
      <c r="J11" s="31"/>
      <c r="K11" s="160">
        <v>110</v>
      </c>
      <c r="L11" s="160">
        <v>0.1</v>
      </c>
      <c r="M11" s="161">
        <v>105</v>
      </c>
      <c r="N11" s="31"/>
      <c r="O11" s="160">
        <v>116</v>
      </c>
      <c r="P11" s="31"/>
      <c r="Q11" s="160">
        <v>107</v>
      </c>
      <c r="R11" s="31"/>
      <c r="S11" s="31">
        <v>333.1</v>
      </c>
      <c r="T11" s="68">
        <f t="shared" si="0"/>
        <v>111.03333333333335</v>
      </c>
      <c r="U11" s="69"/>
      <c r="V11" s="69"/>
      <c r="W11" s="69"/>
      <c r="X11" s="68">
        <f t="shared" si="1"/>
        <v>111.03333333333335</v>
      </c>
      <c r="Y11" s="70" t="s">
        <v>409</v>
      </c>
    </row>
    <row r="12" spans="1:25">
      <c r="A12" s="64">
        <v>7</v>
      </c>
      <c r="B12" s="65" t="s">
        <v>5</v>
      </c>
      <c r="C12" s="67" t="s">
        <v>22</v>
      </c>
      <c r="D12" s="67" t="s">
        <v>33</v>
      </c>
      <c r="E12" s="160">
        <v>111</v>
      </c>
      <c r="F12" s="31"/>
      <c r="G12" s="160">
        <v>110</v>
      </c>
      <c r="H12" s="160">
        <v>0.1</v>
      </c>
      <c r="I12" s="31"/>
      <c r="J12" s="161">
        <v>102</v>
      </c>
      <c r="K12" s="160">
        <v>110</v>
      </c>
      <c r="L12" s="31"/>
      <c r="M12" s="31"/>
      <c r="N12" s="31"/>
      <c r="O12" s="31"/>
      <c r="P12" s="31"/>
      <c r="Q12" s="31"/>
      <c r="R12" s="31"/>
      <c r="S12" s="31">
        <v>331.1</v>
      </c>
      <c r="T12" s="68">
        <f t="shared" si="0"/>
        <v>110.36666666666667</v>
      </c>
      <c r="U12" s="69"/>
      <c r="V12" s="69"/>
      <c r="W12" s="69"/>
      <c r="X12" s="68">
        <f t="shared" si="1"/>
        <v>110.36666666666667</v>
      </c>
      <c r="Y12" s="70" t="s">
        <v>410</v>
      </c>
    </row>
    <row r="13" spans="1:25">
      <c r="A13" s="64">
        <v>8</v>
      </c>
      <c r="B13" s="70" t="s">
        <v>42</v>
      </c>
      <c r="C13" s="74" t="s">
        <v>53</v>
      </c>
      <c r="D13" s="64" t="s">
        <v>32</v>
      </c>
      <c r="E13" s="31"/>
      <c r="F13" s="31"/>
      <c r="G13" s="31">
        <v>116</v>
      </c>
      <c r="H13" s="31"/>
      <c r="I13" s="31"/>
      <c r="J13" s="31">
        <v>107</v>
      </c>
      <c r="K13" s="161">
        <v>104</v>
      </c>
      <c r="L13" s="31"/>
      <c r="M13" s="160">
        <v>110</v>
      </c>
      <c r="N13" s="160">
        <v>0.1</v>
      </c>
      <c r="O13" s="160">
        <v>110</v>
      </c>
      <c r="P13" s="31"/>
      <c r="Q13" s="160">
        <v>109</v>
      </c>
      <c r="R13" s="31"/>
      <c r="S13" s="31">
        <v>329.1</v>
      </c>
      <c r="T13" s="68">
        <f t="shared" si="0"/>
        <v>109.7</v>
      </c>
      <c r="U13" s="67"/>
      <c r="V13" s="67"/>
      <c r="W13" s="67"/>
      <c r="X13" s="68">
        <f t="shared" si="1"/>
        <v>109.7</v>
      </c>
      <c r="Y13" s="70" t="s">
        <v>410</v>
      </c>
    </row>
    <row r="14" spans="1:25">
      <c r="A14" s="64">
        <v>9</v>
      </c>
      <c r="B14" s="82" t="s">
        <v>260</v>
      </c>
      <c r="C14" s="77" t="s">
        <v>437</v>
      </c>
      <c r="D14" s="77" t="s">
        <v>32</v>
      </c>
      <c r="E14" s="31">
        <v>113</v>
      </c>
      <c r="F14" s="31"/>
      <c r="G14" s="31">
        <v>102</v>
      </c>
      <c r="H14" s="31"/>
      <c r="I14" s="31"/>
      <c r="J14" s="31"/>
      <c r="K14" s="161">
        <v>99</v>
      </c>
      <c r="L14" s="31"/>
      <c r="M14" s="160">
        <v>105</v>
      </c>
      <c r="N14" s="31"/>
      <c r="O14" s="160">
        <v>107</v>
      </c>
      <c r="P14" s="31"/>
      <c r="Q14" s="160">
        <v>115</v>
      </c>
      <c r="R14" s="31"/>
      <c r="S14" s="60">
        <v>327</v>
      </c>
      <c r="T14" s="81">
        <f t="shared" si="0"/>
        <v>109</v>
      </c>
      <c r="U14" s="80"/>
      <c r="V14" s="80"/>
      <c r="W14" s="80"/>
      <c r="X14" s="68">
        <f t="shared" si="1"/>
        <v>109</v>
      </c>
      <c r="Y14" s="70" t="s">
        <v>409</v>
      </c>
    </row>
    <row r="15" spans="1:25">
      <c r="A15" s="64">
        <v>10</v>
      </c>
      <c r="B15" s="70" t="s">
        <v>46</v>
      </c>
      <c r="C15" s="73" t="s">
        <v>54</v>
      </c>
      <c r="D15" s="64" t="s">
        <v>39</v>
      </c>
      <c r="E15" s="31">
        <v>93</v>
      </c>
      <c r="F15" s="31"/>
      <c r="G15" s="31">
        <v>102</v>
      </c>
      <c r="H15" s="31"/>
      <c r="I15" s="31"/>
      <c r="J15" s="31"/>
      <c r="K15" s="160">
        <v>107</v>
      </c>
      <c r="L15" s="31"/>
      <c r="M15" s="161">
        <v>71</v>
      </c>
      <c r="N15" s="31"/>
      <c r="O15" s="160">
        <v>107</v>
      </c>
      <c r="P15" s="31"/>
      <c r="Q15" s="160">
        <v>113</v>
      </c>
      <c r="R15" s="31"/>
      <c r="S15" s="31">
        <v>327</v>
      </c>
      <c r="T15" s="68">
        <f t="shared" si="0"/>
        <v>109</v>
      </c>
      <c r="U15" s="67"/>
      <c r="V15" s="67"/>
      <c r="W15" s="67"/>
      <c r="X15" s="68">
        <f t="shared" si="1"/>
        <v>109</v>
      </c>
      <c r="Y15" s="70" t="s">
        <v>410</v>
      </c>
    </row>
    <row r="16" spans="1:25" ht="15" customHeight="1">
      <c r="A16" s="64">
        <v>11</v>
      </c>
      <c r="B16" s="70" t="s">
        <v>15</v>
      </c>
      <c r="C16" s="64" t="s">
        <v>29</v>
      </c>
      <c r="D16" s="64" t="s">
        <v>40</v>
      </c>
      <c r="E16" s="31">
        <v>107</v>
      </c>
      <c r="F16" s="31"/>
      <c r="G16" s="31">
        <v>107</v>
      </c>
      <c r="H16" s="31"/>
      <c r="I16" s="31"/>
      <c r="J16" s="31"/>
      <c r="K16" s="160">
        <v>107</v>
      </c>
      <c r="L16" s="31"/>
      <c r="M16" s="160">
        <v>109</v>
      </c>
      <c r="N16" s="31"/>
      <c r="O16" s="160">
        <v>108</v>
      </c>
      <c r="P16" s="31"/>
      <c r="Q16" s="161">
        <v>103</v>
      </c>
      <c r="R16" s="31"/>
      <c r="S16" s="31">
        <v>324</v>
      </c>
      <c r="T16" s="68">
        <f t="shared" si="0"/>
        <v>108</v>
      </c>
      <c r="U16" s="67"/>
      <c r="V16" s="67"/>
      <c r="W16" s="67"/>
      <c r="X16" s="68">
        <f t="shared" si="1"/>
        <v>108</v>
      </c>
      <c r="Y16" s="70" t="s">
        <v>410</v>
      </c>
    </row>
    <row r="17" spans="1:25">
      <c r="A17" s="64">
        <v>12</v>
      </c>
      <c r="B17" s="82" t="s">
        <v>45</v>
      </c>
      <c r="C17" s="83">
        <v>37418</v>
      </c>
      <c r="D17" s="77" t="s">
        <v>32</v>
      </c>
      <c r="E17" s="31">
        <v>96</v>
      </c>
      <c r="F17" s="31"/>
      <c r="G17" s="31">
        <v>107</v>
      </c>
      <c r="H17" s="31"/>
      <c r="I17" s="31">
        <v>93</v>
      </c>
      <c r="J17" s="31">
        <v>102</v>
      </c>
      <c r="K17" s="160">
        <v>107</v>
      </c>
      <c r="L17" s="31"/>
      <c r="M17" s="160">
        <v>106</v>
      </c>
      <c r="N17" s="31"/>
      <c r="O17" s="161">
        <v>105</v>
      </c>
      <c r="P17" s="31"/>
      <c r="Q17" s="160">
        <v>108</v>
      </c>
      <c r="R17" s="31"/>
      <c r="S17" s="60">
        <v>321</v>
      </c>
      <c r="T17" s="81">
        <f t="shared" si="0"/>
        <v>107</v>
      </c>
      <c r="U17" s="80"/>
      <c r="V17" s="80"/>
      <c r="W17" s="80"/>
      <c r="X17" s="68">
        <f t="shared" si="1"/>
        <v>107</v>
      </c>
      <c r="Y17" s="70" t="s">
        <v>410</v>
      </c>
    </row>
    <row r="18" spans="1:25">
      <c r="A18" s="64">
        <v>13</v>
      </c>
      <c r="B18" s="82" t="s">
        <v>51</v>
      </c>
      <c r="C18" s="83" t="s">
        <v>59</v>
      </c>
      <c r="D18" s="77" t="s">
        <v>60</v>
      </c>
      <c r="E18" s="31"/>
      <c r="F18" s="31"/>
      <c r="G18" s="31"/>
      <c r="H18" s="31"/>
      <c r="I18" s="31"/>
      <c r="J18" s="31"/>
      <c r="K18" s="160">
        <v>101</v>
      </c>
      <c r="L18" s="31"/>
      <c r="M18" s="161">
        <v>87</v>
      </c>
      <c r="N18" s="31"/>
      <c r="O18" s="160">
        <v>106</v>
      </c>
      <c r="P18" s="31"/>
      <c r="Q18" s="160">
        <v>111</v>
      </c>
      <c r="R18" s="160">
        <v>0.15</v>
      </c>
      <c r="S18" s="60">
        <v>318.14999999999998</v>
      </c>
      <c r="T18" s="81">
        <f t="shared" si="0"/>
        <v>106.05</v>
      </c>
      <c r="U18" s="84"/>
      <c r="V18" s="84"/>
      <c r="W18" s="84"/>
      <c r="X18" s="68">
        <f t="shared" si="1"/>
        <v>106.05</v>
      </c>
      <c r="Y18" s="70" t="s">
        <v>410</v>
      </c>
    </row>
    <row r="19" spans="1:25">
      <c r="A19" s="64">
        <v>14</v>
      </c>
      <c r="B19" s="65" t="s">
        <v>11</v>
      </c>
      <c r="C19" s="67" t="s">
        <v>26</v>
      </c>
      <c r="D19" s="67" t="s">
        <v>39</v>
      </c>
      <c r="E19" s="31"/>
      <c r="F19" s="31"/>
      <c r="G19" s="31"/>
      <c r="H19" s="31"/>
      <c r="I19" s="31"/>
      <c r="J19" s="31"/>
      <c r="K19" s="160">
        <v>110</v>
      </c>
      <c r="L19" s="31"/>
      <c r="M19" s="31"/>
      <c r="N19" s="31"/>
      <c r="O19" s="160">
        <v>107</v>
      </c>
      <c r="P19" s="31"/>
      <c r="Q19" s="160">
        <v>100</v>
      </c>
      <c r="R19" s="31"/>
      <c r="S19" s="31">
        <v>317</v>
      </c>
      <c r="T19" s="68">
        <f t="shared" si="0"/>
        <v>105.66666666666667</v>
      </c>
      <c r="U19" s="67"/>
      <c r="V19" s="67"/>
      <c r="W19" s="67"/>
      <c r="X19" s="68">
        <f t="shared" si="1"/>
        <v>105.66666666666667</v>
      </c>
      <c r="Y19" s="65" t="s">
        <v>410</v>
      </c>
    </row>
    <row r="20" spans="1:25">
      <c r="A20" s="64">
        <v>15</v>
      </c>
      <c r="B20" s="76" t="s">
        <v>202</v>
      </c>
      <c r="C20" s="72" t="s">
        <v>211</v>
      </c>
      <c r="D20" s="64" t="s">
        <v>212</v>
      </c>
      <c r="E20" s="31">
        <v>93</v>
      </c>
      <c r="F20" s="31"/>
      <c r="G20" s="31"/>
      <c r="H20" s="31"/>
      <c r="I20" s="31"/>
      <c r="J20" s="31"/>
      <c r="K20" s="161">
        <v>100</v>
      </c>
      <c r="L20" s="31"/>
      <c r="M20" s="160">
        <v>105</v>
      </c>
      <c r="N20" s="31"/>
      <c r="O20" s="160">
        <v>108</v>
      </c>
      <c r="P20" s="31"/>
      <c r="Q20" s="160">
        <v>101</v>
      </c>
      <c r="R20" s="31"/>
      <c r="S20" s="31">
        <v>314</v>
      </c>
      <c r="T20" s="68">
        <f t="shared" si="0"/>
        <v>104.66666666666667</v>
      </c>
      <c r="U20" s="69"/>
      <c r="V20" s="69"/>
      <c r="W20" s="69"/>
      <c r="X20" s="68">
        <f t="shared" si="1"/>
        <v>104.66666666666667</v>
      </c>
      <c r="Y20" s="70" t="s">
        <v>410</v>
      </c>
    </row>
    <row r="21" spans="1:25">
      <c r="A21" s="64">
        <v>16</v>
      </c>
      <c r="B21" s="82" t="s">
        <v>48</v>
      </c>
      <c r="C21" s="83">
        <v>36865</v>
      </c>
      <c r="D21" s="77" t="s">
        <v>32</v>
      </c>
      <c r="E21" s="31">
        <v>106</v>
      </c>
      <c r="F21" s="31"/>
      <c r="G21" s="31">
        <v>99</v>
      </c>
      <c r="H21" s="31"/>
      <c r="I21" s="31">
        <v>93</v>
      </c>
      <c r="J21" s="31"/>
      <c r="K21" s="160">
        <v>101</v>
      </c>
      <c r="L21" s="31"/>
      <c r="M21" s="160">
        <v>109</v>
      </c>
      <c r="N21" s="31"/>
      <c r="O21" s="160">
        <v>102</v>
      </c>
      <c r="P21" s="31"/>
      <c r="Q21" s="161">
        <v>98</v>
      </c>
      <c r="R21" s="31"/>
      <c r="S21" s="60">
        <v>312</v>
      </c>
      <c r="T21" s="81">
        <f t="shared" si="0"/>
        <v>104</v>
      </c>
      <c r="U21" s="80"/>
      <c r="V21" s="80"/>
      <c r="W21" s="80"/>
      <c r="X21" s="68">
        <f t="shared" si="1"/>
        <v>104</v>
      </c>
      <c r="Y21" s="70" t="s">
        <v>410</v>
      </c>
    </row>
    <row r="22" spans="1:25">
      <c r="A22" s="64">
        <v>17</v>
      </c>
      <c r="B22" s="76" t="s">
        <v>278</v>
      </c>
      <c r="C22" s="72" t="s">
        <v>288</v>
      </c>
      <c r="D22" s="64" t="s">
        <v>35</v>
      </c>
      <c r="E22" s="31"/>
      <c r="F22" s="31"/>
      <c r="G22" s="31"/>
      <c r="H22" s="31"/>
      <c r="I22" s="31"/>
      <c r="J22" s="31"/>
      <c r="K22" s="160">
        <v>102</v>
      </c>
      <c r="L22" s="31"/>
      <c r="M22" s="160">
        <v>104</v>
      </c>
      <c r="N22" s="31"/>
      <c r="O22" s="160">
        <v>105</v>
      </c>
      <c r="P22" s="31"/>
      <c r="Q22" s="161">
        <v>97</v>
      </c>
      <c r="R22" s="31"/>
      <c r="S22" s="31">
        <v>311</v>
      </c>
      <c r="T22" s="68">
        <f t="shared" si="0"/>
        <v>103.66666666666667</v>
      </c>
      <c r="U22" s="67"/>
      <c r="V22" s="67"/>
      <c r="W22" s="67"/>
      <c r="X22" s="68">
        <f t="shared" si="1"/>
        <v>103.66666666666667</v>
      </c>
      <c r="Y22" s="70" t="s">
        <v>410</v>
      </c>
    </row>
    <row r="23" spans="1:25">
      <c r="A23" s="64">
        <v>18</v>
      </c>
      <c r="B23" s="65" t="s">
        <v>7</v>
      </c>
      <c r="C23" s="75" t="s">
        <v>24</v>
      </c>
      <c r="D23" s="67" t="s">
        <v>36</v>
      </c>
      <c r="E23" s="160">
        <v>107</v>
      </c>
      <c r="F23" s="31"/>
      <c r="G23" s="160">
        <v>100</v>
      </c>
      <c r="H23" s="31"/>
      <c r="I23" s="31"/>
      <c r="J23" s="31"/>
      <c r="K23" s="160">
        <v>104</v>
      </c>
      <c r="L23" s="31"/>
      <c r="M23" s="161">
        <v>100</v>
      </c>
      <c r="N23" s="31"/>
      <c r="O23" s="31"/>
      <c r="P23" s="31"/>
      <c r="Q23" s="31"/>
      <c r="R23" s="31"/>
      <c r="S23" s="31">
        <v>311</v>
      </c>
      <c r="T23" s="68">
        <f t="shared" si="0"/>
        <v>103.66666666666667</v>
      </c>
      <c r="U23" s="67"/>
      <c r="V23" s="67"/>
      <c r="W23" s="67"/>
      <c r="X23" s="68">
        <f t="shared" si="1"/>
        <v>103.66666666666667</v>
      </c>
      <c r="Y23" s="70" t="s">
        <v>410</v>
      </c>
    </row>
    <row r="24" spans="1:25">
      <c r="A24" s="64">
        <v>19</v>
      </c>
      <c r="B24" s="76" t="s">
        <v>279</v>
      </c>
      <c r="C24" s="72" t="s">
        <v>289</v>
      </c>
      <c r="D24" s="64" t="s">
        <v>41</v>
      </c>
      <c r="E24" s="31"/>
      <c r="F24" s="31"/>
      <c r="G24" s="31"/>
      <c r="H24" s="31"/>
      <c r="I24" s="31"/>
      <c r="J24" s="31"/>
      <c r="K24" s="160">
        <v>102</v>
      </c>
      <c r="L24" s="31"/>
      <c r="M24" s="161">
        <v>98</v>
      </c>
      <c r="N24" s="31"/>
      <c r="O24" s="160">
        <v>100</v>
      </c>
      <c r="P24" s="31"/>
      <c r="Q24" s="160">
        <v>108</v>
      </c>
      <c r="R24" s="31"/>
      <c r="S24" s="31">
        <v>310</v>
      </c>
      <c r="T24" s="68">
        <f t="shared" si="0"/>
        <v>103.33333333333333</v>
      </c>
      <c r="U24" s="67"/>
      <c r="V24" s="67"/>
      <c r="W24" s="67"/>
      <c r="X24" s="68">
        <f t="shared" si="1"/>
        <v>103.33333333333333</v>
      </c>
      <c r="Y24" s="70" t="s">
        <v>410</v>
      </c>
    </row>
    <row r="25" spans="1:25">
      <c r="A25" s="64">
        <v>20</v>
      </c>
      <c r="B25" s="70" t="s">
        <v>47</v>
      </c>
      <c r="C25" s="74" t="s">
        <v>55</v>
      </c>
      <c r="D25" s="64" t="s">
        <v>32</v>
      </c>
      <c r="E25" s="31">
        <v>72</v>
      </c>
      <c r="F25" s="31"/>
      <c r="G25" s="31">
        <v>75</v>
      </c>
      <c r="H25" s="31"/>
      <c r="I25" s="31"/>
      <c r="J25" s="31"/>
      <c r="K25" s="160">
        <v>103</v>
      </c>
      <c r="L25" s="31"/>
      <c r="M25" s="161">
        <v>99</v>
      </c>
      <c r="N25" s="31"/>
      <c r="O25" s="160">
        <v>104</v>
      </c>
      <c r="P25" s="31"/>
      <c r="Q25" s="160">
        <v>100</v>
      </c>
      <c r="R25" s="31"/>
      <c r="S25" s="31">
        <v>307</v>
      </c>
      <c r="T25" s="68">
        <f t="shared" si="0"/>
        <v>102.33333333333333</v>
      </c>
      <c r="U25" s="69"/>
      <c r="V25" s="69"/>
      <c r="W25" s="69"/>
      <c r="X25" s="68">
        <f t="shared" si="1"/>
        <v>102.33333333333333</v>
      </c>
      <c r="Y25" s="70" t="s">
        <v>410</v>
      </c>
    </row>
    <row r="26" spans="1:25">
      <c r="A26" s="64">
        <v>21</v>
      </c>
      <c r="B26" s="82" t="s">
        <v>49</v>
      </c>
      <c r="C26" s="77" t="s">
        <v>56</v>
      </c>
      <c r="D26" s="77" t="s">
        <v>33</v>
      </c>
      <c r="E26" s="31">
        <v>100</v>
      </c>
      <c r="F26" s="31"/>
      <c r="G26" s="31">
        <v>108</v>
      </c>
      <c r="H26" s="31"/>
      <c r="I26" s="31"/>
      <c r="J26" s="31"/>
      <c r="K26" s="160">
        <v>104</v>
      </c>
      <c r="L26" s="31"/>
      <c r="M26" s="160">
        <v>102</v>
      </c>
      <c r="N26" s="31"/>
      <c r="O26" s="160">
        <v>101</v>
      </c>
      <c r="P26" s="31"/>
      <c r="Q26" s="161">
        <v>95</v>
      </c>
      <c r="R26" s="31"/>
      <c r="S26" s="60">
        <v>307</v>
      </c>
      <c r="T26" s="81">
        <f t="shared" si="0"/>
        <v>102.33333333333333</v>
      </c>
      <c r="U26" s="80"/>
      <c r="V26" s="80"/>
      <c r="W26" s="80"/>
      <c r="X26" s="68">
        <f t="shared" si="1"/>
        <v>102.33333333333333</v>
      </c>
      <c r="Y26" s="70" t="s">
        <v>410</v>
      </c>
    </row>
    <row r="27" spans="1:25">
      <c r="A27" s="64">
        <v>22</v>
      </c>
      <c r="B27" s="70" t="s">
        <v>18</v>
      </c>
      <c r="C27" s="72">
        <v>35862</v>
      </c>
      <c r="D27" s="64" t="s">
        <v>41</v>
      </c>
      <c r="E27" s="31"/>
      <c r="F27" s="31"/>
      <c r="G27" s="31"/>
      <c r="H27" s="31"/>
      <c r="I27" s="31"/>
      <c r="J27" s="31"/>
      <c r="K27" s="161">
        <v>91</v>
      </c>
      <c r="L27" s="31"/>
      <c r="M27" s="160">
        <v>95</v>
      </c>
      <c r="N27" s="31"/>
      <c r="O27" s="160">
        <v>104</v>
      </c>
      <c r="P27" s="31"/>
      <c r="Q27" s="160">
        <v>107</v>
      </c>
      <c r="R27" s="31"/>
      <c r="S27" s="31">
        <v>306</v>
      </c>
      <c r="T27" s="68">
        <f t="shared" si="0"/>
        <v>102</v>
      </c>
      <c r="U27" s="69"/>
      <c r="V27" s="69"/>
      <c r="W27" s="69"/>
      <c r="X27" s="68">
        <f t="shared" si="1"/>
        <v>102</v>
      </c>
      <c r="Y27" s="70" t="s">
        <v>410</v>
      </c>
    </row>
    <row r="28" spans="1:25">
      <c r="A28" s="64">
        <v>23</v>
      </c>
      <c r="B28" s="70" t="s">
        <v>68</v>
      </c>
      <c r="C28" s="72">
        <v>36110</v>
      </c>
      <c r="D28" s="64" t="s">
        <v>35</v>
      </c>
      <c r="E28" s="31"/>
      <c r="F28" s="31"/>
      <c r="G28" s="31"/>
      <c r="H28" s="31"/>
      <c r="I28" s="31"/>
      <c r="J28" s="31"/>
      <c r="K28" s="160">
        <v>107</v>
      </c>
      <c r="L28" s="31"/>
      <c r="M28" s="161">
        <v>32</v>
      </c>
      <c r="N28" s="31"/>
      <c r="O28" s="160">
        <v>96</v>
      </c>
      <c r="P28" s="31"/>
      <c r="Q28" s="160">
        <v>103</v>
      </c>
      <c r="R28" s="31"/>
      <c r="S28" s="31">
        <v>306</v>
      </c>
      <c r="T28" s="68">
        <f t="shared" si="0"/>
        <v>102</v>
      </c>
      <c r="U28" s="67"/>
      <c r="V28" s="67"/>
      <c r="W28" s="67"/>
      <c r="X28" s="68">
        <f t="shared" si="1"/>
        <v>102</v>
      </c>
      <c r="Y28" s="70" t="s">
        <v>410</v>
      </c>
    </row>
    <row r="29" spans="1:25">
      <c r="A29" s="64">
        <v>24</v>
      </c>
      <c r="B29" s="82" t="s">
        <v>264</v>
      </c>
      <c r="C29" s="77" t="s">
        <v>274</v>
      </c>
      <c r="D29" s="77" t="s">
        <v>33</v>
      </c>
      <c r="E29" s="31"/>
      <c r="F29" s="31"/>
      <c r="G29" s="31"/>
      <c r="H29" s="31"/>
      <c r="I29" s="31"/>
      <c r="J29" s="31"/>
      <c r="K29" s="161">
        <v>95</v>
      </c>
      <c r="L29" s="31"/>
      <c r="M29" s="160">
        <v>101</v>
      </c>
      <c r="N29" s="31"/>
      <c r="O29" s="160">
        <v>107</v>
      </c>
      <c r="P29" s="31"/>
      <c r="Q29" s="160">
        <v>97</v>
      </c>
      <c r="R29" s="31"/>
      <c r="S29" s="60">
        <v>305</v>
      </c>
      <c r="T29" s="81">
        <f t="shared" si="0"/>
        <v>101.66666666666667</v>
      </c>
      <c r="U29" s="80"/>
      <c r="V29" s="80"/>
      <c r="W29" s="80"/>
      <c r="X29" s="68">
        <f t="shared" si="1"/>
        <v>101.66666666666667</v>
      </c>
      <c r="Y29" s="70" t="s">
        <v>410</v>
      </c>
    </row>
    <row r="30" spans="1:25">
      <c r="A30" s="64">
        <v>25</v>
      </c>
      <c r="B30" s="65" t="s">
        <v>4</v>
      </c>
      <c r="C30" s="66">
        <v>34340</v>
      </c>
      <c r="D30" s="67" t="s">
        <v>32</v>
      </c>
      <c r="E30" s="160">
        <v>101</v>
      </c>
      <c r="F30" s="31"/>
      <c r="G30" s="160">
        <v>106</v>
      </c>
      <c r="H30" s="31"/>
      <c r="I30" s="31"/>
      <c r="J30" s="31"/>
      <c r="K30" s="160">
        <v>97</v>
      </c>
      <c r="L30" s="31"/>
      <c r="M30" s="161">
        <v>97</v>
      </c>
      <c r="N30" s="31"/>
      <c r="O30" s="31"/>
      <c r="P30" s="31"/>
      <c r="Q30" s="31"/>
      <c r="R30" s="31"/>
      <c r="S30" s="31">
        <v>304</v>
      </c>
      <c r="T30" s="68">
        <f t="shared" si="0"/>
        <v>101.33333333333333</v>
      </c>
      <c r="U30" s="67"/>
      <c r="V30" s="67"/>
      <c r="W30" s="67"/>
      <c r="X30" s="68">
        <f t="shared" si="1"/>
        <v>101.33333333333333</v>
      </c>
      <c r="Y30" s="70" t="s">
        <v>410</v>
      </c>
    </row>
    <row r="31" spans="1:25">
      <c r="A31" s="64">
        <v>26</v>
      </c>
      <c r="B31" s="76" t="s">
        <v>281</v>
      </c>
      <c r="C31" s="72" t="s">
        <v>291</v>
      </c>
      <c r="D31" s="64" t="s">
        <v>35</v>
      </c>
      <c r="E31" s="31"/>
      <c r="F31" s="31"/>
      <c r="G31" s="31"/>
      <c r="H31" s="31"/>
      <c r="I31" s="31"/>
      <c r="J31" s="31"/>
      <c r="K31" s="160">
        <v>101</v>
      </c>
      <c r="L31" s="31"/>
      <c r="M31" s="161">
        <v>84</v>
      </c>
      <c r="N31" s="31"/>
      <c r="O31" s="160">
        <v>94</v>
      </c>
      <c r="P31" s="31"/>
      <c r="Q31" s="160">
        <v>107</v>
      </c>
      <c r="R31" s="31"/>
      <c r="S31" s="31">
        <v>302</v>
      </c>
      <c r="T31" s="68">
        <f t="shared" si="0"/>
        <v>100.66666666666667</v>
      </c>
      <c r="U31" s="67"/>
      <c r="V31" s="67"/>
      <c r="W31" s="67"/>
      <c r="X31" s="68">
        <f t="shared" si="1"/>
        <v>100.66666666666667</v>
      </c>
      <c r="Y31" s="70" t="s">
        <v>410</v>
      </c>
    </row>
    <row r="32" spans="1:25">
      <c r="A32" s="64">
        <v>27</v>
      </c>
      <c r="B32" s="65" t="s">
        <v>13</v>
      </c>
      <c r="C32" s="71">
        <v>35982</v>
      </c>
      <c r="D32" s="67" t="s">
        <v>32</v>
      </c>
      <c r="E32" s="31">
        <v>91</v>
      </c>
      <c r="F32" s="31"/>
      <c r="G32" s="31">
        <v>105</v>
      </c>
      <c r="H32" s="31"/>
      <c r="I32" s="31"/>
      <c r="J32" s="31"/>
      <c r="K32" s="160">
        <v>100</v>
      </c>
      <c r="L32" s="31"/>
      <c r="M32" s="160">
        <v>100</v>
      </c>
      <c r="N32" s="31"/>
      <c r="O32" s="160">
        <v>101</v>
      </c>
      <c r="P32" s="31"/>
      <c r="Q32" s="161">
        <v>98</v>
      </c>
      <c r="R32" s="31"/>
      <c r="S32" s="31">
        <v>301</v>
      </c>
      <c r="T32" s="68">
        <f t="shared" si="0"/>
        <v>100.33333333333333</v>
      </c>
      <c r="U32" s="67"/>
      <c r="V32" s="67"/>
      <c r="W32" s="67"/>
      <c r="X32" s="68">
        <f t="shared" si="1"/>
        <v>100.33333333333333</v>
      </c>
      <c r="Y32" s="70" t="s">
        <v>410</v>
      </c>
    </row>
    <row r="33" spans="1:25">
      <c r="A33" s="64">
        <v>28</v>
      </c>
      <c r="B33" s="82" t="s">
        <v>50</v>
      </c>
      <c r="C33" s="77" t="s">
        <v>58</v>
      </c>
      <c r="D33" s="77" t="s">
        <v>32</v>
      </c>
      <c r="E33" s="31"/>
      <c r="F33" s="31"/>
      <c r="G33" s="31">
        <v>96</v>
      </c>
      <c r="H33" s="31"/>
      <c r="I33" s="31"/>
      <c r="J33" s="31"/>
      <c r="K33" s="160">
        <v>95</v>
      </c>
      <c r="L33" s="31"/>
      <c r="M33" s="161">
        <v>94</v>
      </c>
      <c r="N33" s="31"/>
      <c r="O33" s="160">
        <v>101</v>
      </c>
      <c r="P33" s="31"/>
      <c r="Q33" s="160">
        <v>103</v>
      </c>
      <c r="R33" s="31"/>
      <c r="S33" s="60">
        <v>299</v>
      </c>
      <c r="T33" s="81">
        <f t="shared" si="0"/>
        <v>99.666666666666671</v>
      </c>
      <c r="U33" s="80"/>
      <c r="V33" s="80"/>
      <c r="W33" s="80"/>
      <c r="X33" s="68">
        <f t="shared" si="1"/>
        <v>99.666666666666671</v>
      </c>
      <c r="Y33" s="70" t="s">
        <v>410</v>
      </c>
    </row>
    <row r="34" spans="1:25">
      <c r="A34" s="64">
        <v>29</v>
      </c>
      <c r="B34" s="82" t="s">
        <v>263</v>
      </c>
      <c r="C34" s="77" t="s">
        <v>271</v>
      </c>
      <c r="D34" s="77" t="s">
        <v>33</v>
      </c>
      <c r="E34" s="31"/>
      <c r="F34" s="31"/>
      <c r="G34" s="31"/>
      <c r="H34" s="31"/>
      <c r="I34" s="31"/>
      <c r="J34" s="31"/>
      <c r="K34" s="160">
        <v>96</v>
      </c>
      <c r="L34" s="31"/>
      <c r="M34" s="160">
        <v>101</v>
      </c>
      <c r="N34" s="31"/>
      <c r="O34" s="161">
        <v>76</v>
      </c>
      <c r="P34" s="31"/>
      <c r="Q34" s="160">
        <v>102</v>
      </c>
      <c r="R34" s="31"/>
      <c r="S34" s="60">
        <v>299</v>
      </c>
      <c r="T34" s="68">
        <f t="shared" si="0"/>
        <v>99.666666666666671</v>
      </c>
      <c r="U34" s="80"/>
      <c r="V34" s="80"/>
      <c r="W34" s="80"/>
      <c r="X34" s="68">
        <f t="shared" si="1"/>
        <v>99.666666666666671</v>
      </c>
      <c r="Y34" s="70" t="s">
        <v>410</v>
      </c>
    </row>
    <row r="35" spans="1:25">
      <c r="A35" s="64">
        <v>30</v>
      </c>
      <c r="B35" s="76" t="s">
        <v>201</v>
      </c>
      <c r="C35" s="72">
        <v>32917</v>
      </c>
      <c r="D35" s="64" t="s">
        <v>36</v>
      </c>
      <c r="E35" s="31"/>
      <c r="F35" s="31"/>
      <c r="G35" s="31"/>
      <c r="H35" s="31"/>
      <c r="I35" s="31"/>
      <c r="J35" s="31"/>
      <c r="K35" s="160">
        <v>97</v>
      </c>
      <c r="L35" s="31"/>
      <c r="M35" s="161">
        <v>91</v>
      </c>
      <c r="N35" s="31"/>
      <c r="O35" s="160">
        <v>98</v>
      </c>
      <c r="P35" s="31"/>
      <c r="Q35" s="160">
        <v>103</v>
      </c>
      <c r="R35" s="31"/>
      <c r="S35" s="31">
        <v>298</v>
      </c>
      <c r="T35" s="68">
        <f t="shared" ref="T35:T46" si="2">AVERAGE(S35/3)</f>
        <v>99.333333333333329</v>
      </c>
      <c r="U35" s="69"/>
      <c r="V35" s="69"/>
      <c r="W35" s="69"/>
      <c r="X35" s="68">
        <f t="shared" ref="X35:X37" si="3">SUM(T35+U35+V35+W35)</f>
        <v>99.333333333333329</v>
      </c>
      <c r="Y35" s="70" t="s">
        <v>410</v>
      </c>
    </row>
    <row r="36" spans="1:25">
      <c r="A36" s="64">
        <v>31</v>
      </c>
      <c r="B36" s="78" t="s">
        <v>44</v>
      </c>
      <c r="C36" s="79">
        <v>37259</v>
      </c>
      <c r="D36" s="80" t="s">
        <v>33</v>
      </c>
      <c r="E36" s="31">
        <v>104</v>
      </c>
      <c r="F36" s="31"/>
      <c r="G36" s="31">
        <v>100</v>
      </c>
      <c r="H36" s="31"/>
      <c r="I36" s="31"/>
      <c r="J36" s="31">
        <v>92</v>
      </c>
      <c r="K36" s="160">
        <v>92</v>
      </c>
      <c r="L36" s="31"/>
      <c r="M36" s="161">
        <v>88</v>
      </c>
      <c r="N36" s="31"/>
      <c r="O36" s="160">
        <v>106</v>
      </c>
      <c r="P36" s="31"/>
      <c r="Q36" s="160">
        <v>100</v>
      </c>
      <c r="R36" s="31"/>
      <c r="S36" s="60">
        <v>298</v>
      </c>
      <c r="T36" s="81">
        <f t="shared" si="2"/>
        <v>99.333333333333329</v>
      </c>
      <c r="U36" s="80"/>
      <c r="V36" s="80"/>
      <c r="W36" s="80"/>
      <c r="X36" s="68">
        <f t="shared" si="3"/>
        <v>99.333333333333329</v>
      </c>
      <c r="Y36" s="70" t="s">
        <v>410</v>
      </c>
    </row>
    <row r="37" spans="1:25">
      <c r="A37" s="64">
        <v>32</v>
      </c>
      <c r="B37" s="82" t="s">
        <v>52</v>
      </c>
      <c r="C37" s="77" t="s">
        <v>61</v>
      </c>
      <c r="D37" s="77" t="s">
        <v>39</v>
      </c>
      <c r="E37" s="31">
        <v>102</v>
      </c>
      <c r="F37" s="31"/>
      <c r="G37" s="31"/>
      <c r="H37" s="31"/>
      <c r="I37" s="31"/>
      <c r="J37" s="31"/>
      <c r="K37" s="160">
        <v>102</v>
      </c>
      <c r="L37" s="31"/>
      <c r="M37" s="160">
        <v>99</v>
      </c>
      <c r="N37" s="31"/>
      <c r="O37" s="161">
        <v>92</v>
      </c>
      <c r="P37" s="31"/>
      <c r="Q37" s="160">
        <v>97</v>
      </c>
      <c r="R37" s="31"/>
      <c r="S37" s="60">
        <v>298</v>
      </c>
      <c r="T37" s="81">
        <f t="shared" si="2"/>
        <v>99.333333333333329</v>
      </c>
      <c r="U37" s="84"/>
      <c r="V37" s="84"/>
      <c r="W37" s="84"/>
      <c r="X37" s="68">
        <f t="shared" si="3"/>
        <v>99.333333333333329</v>
      </c>
      <c r="Y37" s="70" t="s">
        <v>410</v>
      </c>
    </row>
    <row r="38" spans="1:25">
      <c r="A38" s="64">
        <v>33</v>
      </c>
      <c r="B38" s="70" t="s">
        <v>19</v>
      </c>
      <c r="C38" s="64" t="s">
        <v>31</v>
      </c>
      <c r="D38" s="64" t="s">
        <v>35</v>
      </c>
      <c r="E38" s="31"/>
      <c r="F38" s="31"/>
      <c r="G38" s="31"/>
      <c r="H38" s="31"/>
      <c r="I38" s="31"/>
      <c r="J38" s="31"/>
      <c r="K38" s="160">
        <v>103</v>
      </c>
      <c r="L38" s="31"/>
      <c r="M38" s="31"/>
      <c r="N38" s="31"/>
      <c r="O38" s="160">
        <v>92</v>
      </c>
      <c r="P38" s="31"/>
      <c r="Q38" s="160">
        <v>99</v>
      </c>
      <c r="R38" s="31"/>
      <c r="S38" s="31">
        <v>294</v>
      </c>
      <c r="T38" s="68">
        <f t="shared" si="2"/>
        <v>98</v>
      </c>
      <c r="U38" s="67"/>
      <c r="V38" s="67"/>
      <c r="W38" s="67"/>
      <c r="X38" s="68">
        <f t="shared" ref="X38:X57" si="4">SUM(T38+U38+V38+W38)</f>
        <v>98</v>
      </c>
      <c r="Y38" s="70" t="s">
        <v>410</v>
      </c>
    </row>
    <row r="39" spans="1:25">
      <c r="A39" s="64">
        <v>34</v>
      </c>
      <c r="B39" s="82" t="s">
        <v>259</v>
      </c>
      <c r="C39" s="77" t="s">
        <v>269</v>
      </c>
      <c r="D39" s="77" t="s">
        <v>33</v>
      </c>
      <c r="E39" s="31"/>
      <c r="F39" s="31"/>
      <c r="G39" s="31"/>
      <c r="H39" s="31"/>
      <c r="I39" s="31"/>
      <c r="J39" s="31"/>
      <c r="K39" s="160">
        <v>100</v>
      </c>
      <c r="L39" s="31"/>
      <c r="M39" s="160">
        <v>97</v>
      </c>
      <c r="N39" s="31"/>
      <c r="O39" s="161">
        <v>85</v>
      </c>
      <c r="P39" s="31"/>
      <c r="Q39" s="160">
        <v>97</v>
      </c>
      <c r="R39" s="31"/>
      <c r="S39" s="60">
        <v>294</v>
      </c>
      <c r="T39" s="81">
        <f t="shared" si="2"/>
        <v>98</v>
      </c>
      <c r="U39" s="80"/>
      <c r="V39" s="80"/>
      <c r="W39" s="80"/>
      <c r="X39" s="68">
        <f t="shared" si="4"/>
        <v>98</v>
      </c>
      <c r="Y39" s="70" t="s">
        <v>410</v>
      </c>
    </row>
    <row r="40" spans="1:25">
      <c r="A40" s="64">
        <v>35</v>
      </c>
      <c r="B40" s="82" t="s">
        <v>258</v>
      </c>
      <c r="C40" s="77" t="s">
        <v>268</v>
      </c>
      <c r="D40" s="77" t="s">
        <v>39</v>
      </c>
      <c r="E40" s="31"/>
      <c r="F40" s="31"/>
      <c r="G40" s="31"/>
      <c r="H40" s="31"/>
      <c r="I40" s="31"/>
      <c r="J40" s="31"/>
      <c r="K40" s="160">
        <v>101</v>
      </c>
      <c r="L40" s="31"/>
      <c r="M40" s="160">
        <v>92</v>
      </c>
      <c r="N40" s="31"/>
      <c r="O40" s="160">
        <v>101</v>
      </c>
      <c r="P40" s="31"/>
      <c r="Q40" s="161">
        <v>83</v>
      </c>
      <c r="R40" s="31"/>
      <c r="S40" s="60">
        <v>294</v>
      </c>
      <c r="T40" s="81">
        <f t="shared" si="2"/>
        <v>98</v>
      </c>
      <c r="U40" s="80"/>
      <c r="V40" s="80"/>
      <c r="W40" s="80"/>
      <c r="X40" s="68">
        <f t="shared" si="4"/>
        <v>98</v>
      </c>
      <c r="Y40" s="70" t="s">
        <v>410</v>
      </c>
    </row>
    <row r="41" spans="1:25">
      <c r="A41" s="64">
        <v>36</v>
      </c>
      <c r="B41" s="76" t="s">
        <v>283</v>
      </c>
      <c r="C41" s="72" t="s">
        <v>293</v>
      </c>
      <c r="D41" s="64" t="s">
        <v>37</v>
      </c>
      <c r="E41" s="31"/>
      <c r="F41" s="31"/>
      <c r="G41" s="31"/>
      <c r="H41" s="31"/>
      <c r="I41" s="31"/>
      <c r="J41" s="31"/>
      <c r="K41" s="160">
        <v>98</v>
      </c>
      <c r="L41" s="31"/>
      <c r="M41" s="160">
        <v>97</v>
      </c>
      <c r="N41" s="31"/>
      <c r="O41" s="161">
        <v>89</v>
      </c>
      <c r="P41" s="31"/>
      <c r="Q41" s="160">
        <v>93</v>
      </c>
      <c r="R41" s="31"/>
      <c r="S41" s="31">
        <v>288</v>
      </c>
      <c r="T41" s="68">
        <f t="shared" si="2"/>
        <v>96</v>
      </c>
      <c r="U41" s="67"/>
      <c r="V41" s="67"/>
      <c r="W41" s="67"/>
      <c r="X41" s="68">
        <f t="shared" si="4"/>
        <v>96</v>
      </c>
      <c r="Y41" s="70" t="s">
        <v>410</v>
      </c>
    </row>
    <row r="42" spans="1:25">
      <c r="A42" s="64">
        <v>37</v>
      </c>
      <c r="B42" s="70" t="s">
        <v>408</v>
      </c>
      <c r="C42" s="64" t="s">
        <v>296</v>
      </c>
      <c r="D42" s="64" t="s">
        <v>36</v>
      </c>
      <c r="E42" s="31"/>
      <c r="F42" s="31"/>
      <c r="G42" s="31"/>
      <c r="H42" s="31"/>
      <c r="I42" s="31"/>
      <c r="J42" s="31"/>
      <c r="K42" s="160">
        <v>92</v>
      </c>
      <c r="L42" s="31"/>
      <c r="M42" s="160">
        <v>91</v>
      </c>
      <c r="N42" s="31"/>
      <c r="O42" s="160">
        <v>102</v>
      </c>
      <c r="P42" s="31"/>
      <c r="Q42" s="161">
        <v>35</v>
      </c>
      <c r="R42" s="31"/>
      <c r="S42" s="31">
        <v>285</v>
      </c>
      <c r="T42" s="68">
        <f t="shared" si="2"/>
        <v>95</v>
      </c>
      <c r="U42" s="67"/>
      <c r="V42" s="67"/>
      <c r="W42" s="67"/>
      <c r="X42" s="68">
        <f t="shared" si="4"/>
        <v>95</v>
      </c>
      <c r="Y42" s="70" t="s">
        <v>410</v>
      </c>
    </row>
    <row r="43" spans="1:25">
      <c r="A43" s="64">
        <v>38</v>
      </c>
      <c r="B43" s="76" t="s">
        <v>118</v>
      </c>
      <c r="C43" s="72">
        <v>36008</v>
      </c>
      <c r="D43" s="64" t="s">
        <v>67</v>
      </c>
      <c r="E43" s="31"/>
      <c r="F43" s="31"/>
      <c r="G43" s="31"/>
      <c r="H43" s="31"/>
      <c r="I43" s="31"/>
      <c r="J43" s="31"/>
      <c r="K43" s="160">
        <v>95</v>
      </c>
      <c r="L43" s="31"/>
      <c r="M43" s="161">
        <v>87</v>
      </c>
      <c r="N43" s="31"/>
      <c r="O43" s="160">
        <v>91</v>
      </c>
      <c r="P43" s="31"/>
      <c r="Q43" s="160">
        <v>94</v>
      </c>
      <c r="R43" s="31"/>
      <c r="S43" s="31">
        <v>280</v>
      </c>
      <c r="T43" s="68">
        <f t="shared" si="2"/>
        <v>93.333333333333329</v>
      </c>
      <c r="U43" s="67"/>
      <c r="V43" s="67"/>
      <c r="W43" s="67"/>
      <c r="X43" s="68">
        <f t="shared" si="4"/>
        <v>93.333333333333329</v>
      </c>
      <c r="Y43" s="70" t="s">
        <v>410</v>
      </c>
    </row>
    <row r="44" spans="1:25">
      <c r="A44" s="64">
        <v>39</v>
      </c>
      <c r="B44" s="82" t="s">
        <v>267</v>
      </c>
      <c r="C44" s="77" t="s">
        <v>277</v>
      </c>
      <c r="D44" s="77" t="s">
        <v>32</v>
      </c>
      <c r="E44" s="31"/>
      <c r="F44" s="31"/>
      <c r="G44" s="31"/>
      <c r="H44" s="31"/>
      <c r="I44" s="31"/>
      <c r="J44" s="31"/>
      <c r="K44" s="160">
        <v>89</v>
      </c>
      <c r="L44" s="31"/>
      <c r="M44" s="161">
        <v>84</v>
      </c>
      <c r="N44" s="31"/>
      <c r="O44" s="160">
        <v>88</v>
      </c>
      <c r="P44" s="31"/>
      <c r="Q44" s="160">
        <v>90</v>
      </c>
      <c r="R44" s="31"/>
      <c r="S44" s="60">
        <v>267</v>
      </c>
      <c r="T44" s="81">
        <f t="shared" si="2"/>
        <v>89</v>
      </c>
      <c r="U44" s="80"/>
      <c r="V44" s="80"/>
      <c r="W44" s="80"/>
      <c r="X44" s="68">
        <f t="shared" si="4"/>
        <v>89</v>
      </c>
      <c r="Y44" s="70" t="s">
        <v>410</v>
      </c>
    </row>
    <row r="45" spans="1:25">
      <c r="A45" s="64">
        <v>40</v>
      </c>
      <c r="B45" s="70" t="s">
        <v>286</v>
      </c>
      <c r="C45" s="64" t="s">
        <v>297</v>
      </c>
      <c r="D45" s="64" t="s">
        <v>287</v>
      </c>
      <c r="E45" s="31"/>
      <c r="F45" s="31"/>
      <c r="G45" s="31"/>
      <c r="H45" s="31"/>
      <c r="I45" s="31"/>
      <c r="J45" s="31"/>
      <c r="K45" s="160">
        <v>91</v>
      </c>
      <c r="L45" s="31"/>
      <c r="M45" s="31"/>
      <c r="N45" s="31"/>
      <c r="O45" s="160">
        <v>82</v>
      </c>
      <c r="P45" s="31"/>
      <c r="Q45" s="160">
        <v>93</v>
      </c>
      <c r="R45" s="31"/>
      <c r="S45" s="31">
        <v>266</v>
      </c>
      <c r="T45" s="68">
        <f t="shared" si="2"/>
        <v>88.666666666666671</v>
      </c>
      <c r="U45" s="67"/>
      <c r="V45" s="67"/>
      <c r="W45" s="67"/>
      <c r="X45" s="68">
        <f t="shared" si="4"/>
        <v>88.666666666666671</v>
      </c>
      <c r="Y45" s="70" t="s">
        <v>410</v>
      </c>
    </row>
    <row r="46" spans="1:25">
      <c r="A46" s="64">
        <v>41</v>
      </c>
      <c r="B46" s="65" t="s">
        <v>12</v>
      </c>
      <c r="C46" s="67" t="s">
        <v>27</v>
      </c>
      <c r="D46" s="67" t="s">
        <v>33</v>
      </c>
      <c r="E46" s="31"/>
      <c r="F46" s="31"/>
      <c r="G46" s="31"/>
      <c r="H46" s="31"/>
      <c r="I46" s="31"/>
      <c r="J46" s="31"/>
      <c r="K46" s="31">
        <v>91</v>
      </c>
      <c r="L46" s="31"/>
      <c r="M46" s="31">
        <v>91</v>
      </c>
      <c r="N46" s="31"/>
      <c r="O46" s="31"/>
      <c r="P46" s="31"/>
      <c r="Q46" s="31"/>
      <c r="R46" s="31"/>
      <c r="S46" s="31"/>
      <c r="T46" s="68">
        <f t="shared" si="2"/>
        <v>0</v>
      </c>
      <c r="U46" s="67"/>
      <c r="V46" s="67"/>
      <c r="W46" s="67"/>
      <c r="X46" s="68">
        <f t="shared" si="4"/>
        <v>0</v>
      </c>
      <c r="Y46" s="70"/>
    </row>
    <row r="47" spans="1:25">
      <c r="A47" s="64">
        <v>42</v>
      </c>
      <c r="B47" s="76" t="s">
        <v>280</v>
      </c>
      <c r="C47" s="72" t="s">
        <v>290</v>
      </c>
      <c r="D47" s="64" t="s">
        <v>33</v>
      </c>
      <c r="E47" s="31"/>
      <c r="F47" s="31"/>
      <c r="G47" s="31"/>
      <c r="H47" s="31"/>
      <c r="I47" s="31"/>
      <c r="J47" s="31"/>
      <c r="K47" s="31">
        <v>102</v>
      </c>
      <c r="L47" s="31"/>
      <c r="M47" s="31">
        <v>92</v>
      </c>
      <c r="N47" s="31"/>
      <c r="O47" s="31"/>
      <c r="P47" s="31"/>
      <c r="Q47" s="31"/>
      <c r="R47" s="31"/>
      <c r="S47" s="31"/>
      <c r="T47" s="68"/>
      <c r="U47" s="67"/>
      <c r="V47" s="67"/>
      <c r="W47" s="67"/>
      <c r="X47" s="68">
        <f t="shared" si="4"/>
        <v>0</v>
      </c>
      <c r="Y47" s="65"/>
    </row>
    <row r="48" spans="1:25">
      <c r="A48" s="64">
        <v>43</v>
      </c>
      <c r="B48" s="82" t="s">
        <v>266</v>
      </c>
      <c r="C48" s="77" t="s">
        <v>276</v>
      </c>
      <c r="D48" s="77" t="s">
        <v>36</v>
      </c>
      <c r="E48" s="31"/>
      <c r="F48" s="31"/>
      <c r="G48" s="31"/>
      <c r="H48" s="31"/>
      <c r="I48" s="31"/>
      <c r="J48" s="31"/>
      <c r="K48" s="31">
        <v>90</v>
      </c>
      <c r="L48" s="31"/>
      <c r="M48" s="31">
        <v>86</v>
      </c>
      <c r="N48" s="31"/>
      <c r="O48" s="31"/>
      <c r="P48" s="31"/>
      <c r="Q48" s="31"/>
      <c r="R48" s="31"/>
      <c r="S48" s="60"/>
      <c r="T48" s="81"/>
      <c r="U48" s="80"/>
      <c r="V48" s="80"/>
      <c r="W48" s="80"/>
      <c r="X48" s="68">
        <f t="shared" si="4"/>
        <v>0</v>
      </c>
      <c r="Y48" s="65"/>
    </row>
    <row r="49" spans="1:25">
      <c r="A49" s="64">
        <v>44</v>
      </c>
      <c r="B49" s="82" t="s">
        <v>273</v>
      </c>
      <c r="C49" s="77" t="s">
        <v>272</v>
      </c>
      <c r="D49" s="77" t="s">
        <v>39</v>
      </c>
      <c r="E49" s="31"/>
      <c r="F49" s="31"/>
      <c r="G49" s="31"/>
      <c r="H49" s="31"/>
      <c r="I49" s="31"/>
      <c r="J49" s="31"/>
      <c r="K49" s="31">
        <v>96</v>
      </c>
      <c r="L49" s="31"/>
      <c r="M49" s="31">
        <v>85</v>
      </c>
      <c r="N49" s="31"/>
      <c r="O49" s="31"/>
      <c r="P49" s="31"/>
      <c r="Q49" s="31"/>
      <c r="R49" s="31"/>
      <c r="S49" s="60"/>
      <c r="T49" s="81"/>
      <c r="U49" s="80"/>
      <c r="V49" s="80"/>
      <c r="W49" s="80"/>
      <c r="X49" s="68">
        <f t="shared" si="4"/>
        <v>0</v>
      </c>
      <c r="Y49" s="65"/>
    </row>
    <row r="50" spans="1:25">
      <c r="A50" s="64">
        <v>45</v>
      </c>
      <c r="B50" s="70" t="s">
        <v>203</v>
      </c>
      <c r="C50" s="72">
        <v>31368</v>
      </c>
      <c r="D50" s="64" t="s">
        <v>41</v>
      </c>
      <c r="E50" s="31"/>
      <c r="F50" s="31"/>
      <c r="G50" s="31"/>
      <c r="H50" s="31"/>
      <c r="I50" s="31"/>
      <c r="J50" s="31"/>
      <c r="K50" s="31">
        <v>91</v>
      </c>
      <c r="L50" s="31"/>
      <c r="M50" s="31">
        <v>82</v>
      </c>
      <c r="N50" s="31"/>
      <c r="O50" s="31"/>
      <c r="P50" s="31"/>
      <c r="Q50" s="31"/>
      <c r="R50" s="31"/>
      <c r="S50" s="31"/>
      <c r="T50" s="68">
        <f>AVERAGE(S50/3)</f>
        <v>0</v>
      </c>
      <c r="U50" s="69"/>
      <c r="V50" s="69"/>
      <c r="W50" s="69"/>
      <c r="X50" s="68">
        <f t="shared" si="4"/>
        <v>0</v>
      </c>
      <c r="Y50" s="65"/>
    </row>
    <row r="51" spans="1:25">
      <c r="A51" s="64">
        <v>46</v>
      </c>
      <c r="B51" s="70" t="s">
        <v>16</v>
      </c>
      <c r="C51" s="72">
        <v>35288</v>
      </c>
      <c r="D51" s="64" t="s">
        <v>41</v>
      </c>
      <c r="E51" s="31"/>
      <c r="F51" s="31"/>
      <c r="G51" s="31"/>
      <c r="H51" s="31"/>
      <c r="I51" s="31"/>
      <c r="J51" s="31"/>
      <c r="K51" s="31">
        <v>99</v>
      </c>
      <c r="L51" s="31"/>
      <c r="M51" s="31">
        <v>78</v>
      </c>
      <c r="N51" s="31"/>
      <c r="O51" s="31"/>
      <c r="P51" s="31"/>
      <c r="Q51" s="31"/>
      <c r="R51" s="31"/>
      <c r="S51" s="31"/>
      <c r="T51" s="68">
        <f>AVERAGE(S51/3)</f>
        <v>0</v>
      </c>
      <c r="U51" s="67"/>
      <c r="V51" s="67"/>
      <c r="W51" s="67"/>
      <c r="X51" s="68">
        <f t="shared" si="4"/>
        <v>0</v>
      </c>
      <c r="Y51" s="65"/>
    </row>
    <row r="52" spans="1:25">
      <c r="A52" s="64">
        <v>47</v>
      </c>
      <c r="B52" s="76" t="s">
        <v>282</v>
      </c>
      <c r="C52" s="72" t="s">
        <v>292</v>
      </c>
      <c r="D52" s="64" t="s">
        <v>40</v>
      </c>
      <c r="E52" s="31"/>
      <c r="F52" s="31"/>
      <c r="G52" s="31"/>
      <c r="H52" s="31"/>
      <c r="I52" s="31"/>
      <c r="J52" s="31"/>
      <c r="K52" s="31">
        <v>98</v>
      </c>
      <c r="L52" s="31"/>
      <c r="M52" s="31"/>
      <c r="N52" s="31"/>
      <c r="O52" s="31"/>
      <c r="P52" s="31"/>
      <c r="Q52" s="31"/>
      <c r="R52" s="31"/>
      <c r="S52" s="31"/>
      <c r="T52" s="68"/>
      <c r="U52" s="67"/>
      <c r="V52" s="67"/>
      <c r="W52" s="67"/>
      <c r="X52" s="68">
        <f t="shared" si="4"/>
        <v>0</v>
      </c>
      <c r="Y52" s="65"/>
    </row>
    <row r="53" spans="1:25">
      <c r="A53" s="64">
        <v>48</v>
      </c>
      <c r="B53" s="76" t="s">
        <v>284</v>
      </c>
      <c r="C53" s="72" t="s">
        <v>294</v>
      </c>
      <c r="D53" s="64" t="s">
        <v>234</v>
      </c>
      <c r="E53" s="31"/>
      <c r="F53" s="31"/>
      <c r="G53" s="31"/>
      <c r="H53" s="31"/>
      <c r="I53" s="31"/>
      <c r="J53" s="31"/>
      <c r="K53" s="31">
        <v>98</v>
      </c>
      <c r="L53" s="31"/>
      <c r="M53" s="31"/>
      <c r="N53" s="31"/>
      <c r="O53" s="31"/>
      <c r="P53" s="31"/>
      <c r="Q53" s="31"/>
      <c r="R53" s="31"/>
      <c r="S53" s="31"/>
      <c r="T53" s="68"/>
      <c r="U53" s="67"/>
      <c r="V53" s="67"/>
      <c r="W53" s="67"/>
      <c r="X53" s="68">
        <f t="shared" si="4"/>
        <v>0</v>
      </c>
      <c r="Y53" s="65"/>
    </row>
    <row r="54" spans="1:25">
      <c r="A54" s="64">
        <v>49</v>
      </c>
      <c r="B54" s="82" t="s">
        <v>261</v>
      </c>
      <c r="C54" s="77" t="s">
        <v>270</v>
      </c>
      <c r="D54" s="77" t="s">
        <v>262</v>
      </c>
      <c r="E54" s="31"/>
      <c r="F54" s="31"/>
      <c r="G54" s="31"/>
      <c r="H54" s="31"/>
      <c r="I54" s="31"/>
      <c r="J54" s="31"/>
      <c r="K54" s="31">
        <v>98</v>
      </c>
      <c r="L54" s="31"/>
      <c r="M54" s="31"/>
      <c r="N54" s="31"/>
      <c r="O54" s="31"/>
      <c r="P54" s="31"/>
      <c r="Q54" s="31"/>
      <c r="R54" s="31"/>
      <c r="S54" s="60"/>
      <c r="T54" s="81"/>
      <c r="U54" s="80"/>
      <c r="V54" s="80"/>
      <c r="W54" s="80"/>
      <c r="X54" s="68">
        <f t="shared" si="4"/>
        <v>0</v>
      </c>
      <c r="Y54" s="65"/>
    </row>
    <row r="55" spans="1:25">
      <c r="A55" s="64">
        <v>50</v>
      </c>
      <c r="B55" s="70" t="s">
        <v>285</v>
      </c>
      <c r="C55" s="64" t="s">
        <v>295</v>
      </c>
      <c r="D55" s="64" t="s">
        <v>67</v>
      </c>
      <c r="E55" s="31"/>
      <c r="F55" s="31"/>
      <c r="G55" s="31"/>
      <c r="H55" s="31"/>
      <c r="I55" s="31"/>
      <c r="J55" s="31"/>
      <c r="K55" s="31">
        <v>94</v>
      </c>
      <c r="L55" s="31"/>
      <c r="M55" s="31"/>
      <c r="N55" s="31"/>
      <c r="O55" s="31"/>
      <c r="P55" s="31"/>
      <c r="Q55" s="31"/>
      <c r="R55" s="31"/>
      <c r="S55" s="31"/>
      <c r="T55" s="68"/>
      <c r="U55" s="67"/>
      <c r="V55" s="67"/>
      <c r="W55" s="67"/>
      <c r="X55" s="68">
        <f t="shared" si="4"/>
        <v>0</v>
      </c>
      <c r="Y55" s="65"/>
    </row>
    <row r="56" spans="1:25">
      <c r="A56" s="64">
        <v>51</v>
      </c>
      <c r="B56" s="82" t="s">
        <v>265</v>
      </c>
      <c r="C56" s="77" t="s">
        <v>275</v>
      </c>
      <c r="D56" s="77" t="s">
        <v>35</v>
      </c>
      <c r="E56" s="31"/>
      <c r="F56" s="31"/>
      <c r="G56" s="31"/>
      <c r="H56" s="31"/>
      <c r="I56" s="31"/>
      <c r="J56" s="31"/>
      <c r="K56" s="31">
        <v>94</v>
      </c>
      <c r="L56" s="31"/>
      <c r="M56" s="31"/>
      <c r="N56" s="31"/>
      <c r="O56" s="31"/>
      <c r="P56" s="31"/>
      <c r="Q56" s="31"/>
      <c r="R56" s="31"/>
      <c r="S56" s="60"/>
      <c r="T56" s="81"/>
      <c r="U56" s="80"/>
      <c r="V56" s="80"/>
      <c r="W56" s="80"/>
      <c r="X56" s="68">
        <f t="shared" si="4"/>
        <v>0</v>
      </c>
      <c r="Y56" s="65"/>
    </row>
    <row r="57" spans="1:25">
      <c r="A57" s="158">
        <v>52</v>
      </c>
      <c r="B57" s="70" t="s">
        <v>17</v>
      </c>
      <c r="C57" s="64" t="s">
        <v>30</v>
      </c>
      <c r="D57" s="64" t="s">
        <v>39</v>
      </c>
      <c r="E57" s="31">
        <v>97</v>
      </c>
      <c r="F57" s="31"/>
      <c r="G57" s="31"/>
      <c r="H57" s="31"/>
      <c r="I57" s="31"/>
      <c r="J57" s="31"/>
      <c r="K57" s="31">
        <v>93</v>
      </c>
      <c r="L57" s="31"/>
      <c r="M57" s="31"/>
      <c r="N57" s="31"/>
      <c r="O57" s="31"/>
      <c r="P57" s="31"/>
      <c r="Q57" s="31"/>
      <c r="R57" s="31"/>
      <c r="S57" s="31"/>
      <c r="T57" s="68">
        <f>AVERAGE(S57/3)</f>
        <v>0</v>
      </c>
      <c r="U57" s="69"/>
      <c r="V57" s="69"/>
      <c r="W57" s="69"/>
      <c r="X57" s="68">
        <f t="shared" si="4"/>
        <v>0</v>
      </c>
      <c r="Y57" s="65"/>
    </row>
    <row r="58" spans="1:25">
      <c r="A58" s="159" t="s">
        <v>226</v>
      </c>
      <c r="B58" s="34"/>
      <c r="C58" s="34"/>
      <c r="D58" s="3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36"/>
      <c r="T58" s="35"/>
      <c r="U58" s="28"/>
      <c r="V58" s="28"/>
      <c r="W58" s="28"/>
      <c r="X58" s="68">
        <f t="shared" ref="X58" si="5">SUM(T58+U58+V58+W58)</f>
        <v>0</v>
      </c>
      <c r="Y58" s="159"/>
    </row>
    <row r="59" spans="1:25" ht="18.75">
      <c r="A59" s="159" t="s">
        <v>338</v>
      </c>
      <c r="B59" s="34"/>
      <c r="C59" s="4"/>
      <c r="D59" s="4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16"/>
      <c r="T59" s="10"/>
      <c r="U59" s="4"/>
      <c r="V59" s="4"/>
      <c r="W59" s="4"/>
      <c r="X59" s="4"/>
      <c r="Y59" s="163"/>
    </row>
    <row r="60" spans="1:25">
      <c r="A60" s="178" t="s">
        <v>422</v>
      </c>
      <c r="B60" s="179"/>
    </row>
  </sheetData>
  <sortState ref="B6:Y34">
    <sortCondition descending="1" ref="X6:X34"/>
  </sortState>
  <mergeCells count="2">
    <mergeCell ref="A1:X2"/>
    <mergeCell ref="A3:X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Y25"/>
  <sheetViews>
    <sheetView workbookViewId="0">
      <selection activeCell="N6" sqref="N6"/>
    </sheetView>
  </sheetViews>
  <sheetFormatPr defaultRowHeight="15"/>
  <cols>
    <col min="2" max="2" width="31.7109375" bestFit="1" customWidth="1"/>
    <col min="3" max="3" width="10.28515625" bestFit="1" customWidth="1"/>
    <col min="4" max="4" width="5" bestFit="1" customWidth="1"/>
    <col min="5" max="5" width="9.7109375" style="54" customWidth="1"/>
    <col min="6" max="6" width="4" style="54" bestFit="1" customWidth="1"/>
    <col min="7" max="7" width="9.5703125" style="54" bestFit="1" customWidth="1"/>
    <col min="8" max="8" width="10.140625" style="54" customWidth="1"/>
    <col min="9" max="9" width="4" style="54" bestFit="1" customWidth="1"/>
    <col min="10" max="10" width="9.42578125" style="54" customWidth="1"/>
    <col min="11" max="11" width="3.85546875" style="54" bestFit="1" customWidth="1"/>
    <col min="12" max="12" width="10.42578125" style="54" customWidth="1"/>
    <col min="13" max="13" width="3.85546875" style="54" bestFit="1" customWidth="1"/>
    <col min="14" max="14" width="9.5703125" style="54" customWidth="1"/>
    <col min="15" max="15" width="3.85546875" style="54" bestFit="1" customWidth="1"/>
    <col min="16" max="16" width="9.140625" style="54" customWidth="1"/>
    <col min="17" max="17" width="3.85546875" style="54" bestFit="1" customWidth="1"/>
    <col min="18" max="18" width="9.140625" style="54" customWidth="1"/>
    <col min="19" max="19" width="3.85546875" style="54" bestFit="1" customWidth="1"/>
  </cols>
  <sheetData>
    <row r="1" spans="1:2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</row>
    <row r="2" spans="1:2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</row>
    <row r="3" spans="1:25" ht="18.75">
      <c r="A3" s="198" t="s">
        <v>219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</row>
    <row r="4" spans="1:25" ht="48.75">
      <c r="A4" s="55" t="s">
        <v>1</v>
      </c>
      <c r="B4" s="56" t="s">
        <v>2</v>
      </c>
      <c r="C4" s="56" t="s">
        <v>21</v>
      </c>
      <c r="D4" s="56" t="s">
        <v>3</v>
      </c>
      <c r="E4" s="57" t="s">
        <v>423</v>
      </c>
      <c r="F4" s="57" t="s">
        <v>223</v>
      </c>
      <c r="G4" s="57" t="s">
        <v>424</v>
      </c>
      <c r="H4" s="57" t="s">
        <v>425</v>
      </c>
      <c r="I4" s="57" t="s">
        <v>222</v>
      </c>
      <c r="J4" s="57" t="s">
        <v>414</v>
      </c>
      <c r="K4" s="57" t="s">
        <v>223</v>
      </c>
      <c r="L4" s="57" t="s">
        <v>415</v>
      </c>
      <c r="M4" s="57" t="s">
        <v>222</v>
      </c>
      <c r="N4" s="57" t="s">
        <v>439</v>
      </c>
      <c r="O4" s="57" t="s">
        <v>411</v>
      </c>
      <c r="P4" s="57" t="s">
        <v>416</v>
      </c>
      <c r="Q4" s="57" t="s">
        <v>222</v>
      </c>
      <c r="R4" s="57" t="s">
        <v>426</v>
      </c>
      <c r="S4" s="57" t="s">
        <v>222</v>
      </c>
      <c r="T4" s="58" t="s">
        <v>208</v>
      </c>
      <c r="U4" s="58" t="s">
        <v>62</v>
      </c>
      <c r="V4" s="55" t="s">
        <v>63</v>
      </c>
      <c r="W4" s="55" t="s">
        <v>65</v>
      </c>
      <c r="X4" s="55" t="s">
        <v>64</v>
      </c>
      <c r="Y4" s="55" t="s">
        <v>66</v>
      </c>
    </row>
    <row r="5" spans="1:25">
      <c r="A5" s="85">
        <f>ROW(A1)</f>
        <v>1</v>
      </c>
      <c r="B5" s="86" t="s">
        <v>89</v>
      </c>
      <c r="C5" s="87">
        <v>37349</v>
      </c>
      <c r="D5" s="85" t="s">
        <v>35</v>
      </c>
      <c r="E5" s="44">
        <v>117</v>
      </c>
      <c r="F5" s="44">
        <v>0.25</v>
      </c>
      <c r="G5" s="44">
        <v>120</v>
      </c>
      <c r="H5" s="44">
        <v>110</v>
      </c>
      <c r="I5" s="44"/>
      <c r="J5" s="174">
        <v>120</v>
      </c>
      <c r="K5" s="174">
        <v>0.25</v>
      </c>
      <c r="L5" s="164">
        <v>119</v>
      </c>
      <c r="M5" s="164">
        <v>0.1</v>
      </c>
      <c r="N5" s="174">
        <v>119</v>
      </c>
      <c r="O5" s="174">
        <v>0.15</v>
      </c>
      <c r="P5" s="174">
        <v>122</v>
      </c>
      <c r="Q5" s="174">
        <v>0.25</v>
      </c>
      <c r="R5" s="44"/>
      <c r="S5" s="44"/>
      <c r="T5" s="50">
        <v>361.65</v>
      </c>
      <c r="U5" s="50">
        <f t="shared" ref="U5:U22" si="0">AVERAGE(T5/3)</f>
        <v>120.55</v>
      </c>
      <c r="V5" s="85"/>
      <c r="W5" s="85"/>
      <c r="X5" s="85"/>
      <c r="Y5" s="50">
        <f t="shared" ref="Y5:Y22" si="1">SUM(U5+V5+W5+X5)</f>
        <v>120.55</v>
      </c>
    </row>
    <row r="6" spans="1:25">
      <c r="A6" s="85">
        <f t="shared" ref="A6:A22" si="2">ROW(A2)</f>
        <v>2</v>
      </c>
      <c r="B6" s="86" t="s">
        <v>92</v>
      </c>
      <c r="C6" s="85" t="s">
        <v>114</v>
      </c>
      <c r="D6" s="85" t="s">
        <v>36</v>
      </c>
      <c r="E6" s="44"/>
      <c r="F6" s="44"/>
      <c r="G6" s="44"/>
      <c r="H6" s="44"/>
      <c r="I6" s="44"/>
      <c r="J6" s="44"/>
      <c r="K6" s="44"/>
      <c r="L6" s="174">
        <v>120</v>
      </c>
      <c r="M6" s="174">
        <v>0.15</v>
      </c>
      <c r="N6" s="174">
        <v>117</v>
      </c>
      <c r="O6" s="44"/>
      <c r="P6" s="164">
        <v>115</v>
      </c>
      <c r="Q6" s="44"/>
      <c r="R6" s="174">
        <v>119</v>
      </c>
      <c r="S6" s="174">
        <v>0.25</v>
      </c>
      <c r="T6" s="50">
        <v>356.4</v>
      </c>
      <c r="U6" s="50">
        <f t="shared" si="0"/>
        <v>118.8</v>
      </c>
      <c r="V6" s="89"/>
      <c r="W6" s="89"/>
      <c r="X6" s="89"/>
      <c r="Y6" s="50">
        <f t="shared" si="1"/>
        <v>118.8</v>
      </c>
    </row>
    <row r="7" spans="1:25">
      <c r="A7" s="85">
        <f t="shared" si="2"/>
        <v>3</v>
      </c>
      <c r="B7" s="86" t="s">
        <v>86</v>
      </c>
      <c r="C7" s="88">
        <v>37926</v>
      </c>
      <c r="D7" s="85" t="s">
        <v>60</v>
      </c>
      <c r="E7" s="44">
        <v>117</v>
      </c>
      <c r="F7" s="44">
        <v>0.15</v>
      </c>
      <c r="G7" s="44"/>
      <c r="H7" s="44"/>
      <c r="I7" s="44"/>
      <c r="J7" s="44"/>
      <c r="K7" s="44"/>
      <c r="L7" s="174">
        <v>119</v>
      </c>
      <c r="M7" s="44"/>
      <c r="N7" s="164">
        <v>114</v>
      </c>
      <c r="O7" s="44"/>
      <c r="P7" s="174">
        <v>116</v>
      </c>
      <c r="Q7" s="174">
        <v>0.1</v>
      </c>
      <c r="R7" s="174">
        <v>116</v>
      </c>
      <c r="S7" s="174">
        <v>0.15</v>
      </c>
      <c r="T7" s="50">
        <v>351.25</v>
      </c>
      <c r="U7" s="50">
        <f t="shared" si="0"/>
        <v>117.08333333333333</v>
      </c>
      <c r="V7" s="89"/>
      <c r="W7" s="89"/>
      <c r="X7" s="89"/>
      <c r="Y7" s="50">
        <f t="shared" si="1"/>
        <v>117.08333333333333</v>
      </c>
    </row>
    <row r="8" spans="1:25">
      <c r="A8" s="85">
        <f t="shared" si="2"/>
        <v>4</v>
      </c>
      <c r="B8" s="86" t="s">
        <v>93</v>
      </c>
      <c r="C8" s="88" t="s">
        <v>115</v>
      </c>
      <c r="D8" s="85" t="s">
        <v>32</v>
      </c>
      <c r="E8" s="44">
        <v>108</v>
      </c>
      <c r="F8" s="44"/>
      <c r="G8" s="44"/>
      <c r="H8" s="44"/>
      <c r="I8" s="44"/>
      <c r="J8" s="44"/>
      <c r="K8" s="44"/>
      <c r="L8" s="174">
        <v>117</v>
      </c>
      <c r="M8" s="44"/>
      <c r="N8" s="164">
        <v>114</v>
      </c>
      <c r="O8" s="164">
        <v>0.1</v>
      </c>
      <c r="P8" s="174">
        <v>118</v>
      </c>
      <c r="Q8" s="44"/>
      <c r="R8" s="174">
        <v>114</v>
      </c>
      <c r="S8" s="44"/>
      <c r="T8" s="50">
        <v>349</v>
      </c>
      <c r="U8" s="50">
        <f t="shared" si="0"/>
        <v>116.33333333333333</v>
      </c>
      <c r="V8" s="89"/>
      <c r="W8" s="89"/>
      <c r="X8" s="89"/>
      <c r="Y8" s="50">
        <f t="shared" si="1"/>
        <v>116.33333333333333</v>
      </c>
    </row>
    <row r="9" spans="1:25">
      <c r="A9" s="85">
        <f t="shared" si="2"/>
        <v>5</v>
      </c>
      <c r="B9" s="86" t="s">
        <v>91</v>
      </c>
      <c r="C9" s="88">
        <v>36682</v>
      </c>
      <c r="D9" s="85" t="s">
        <v>39</v>
      </c>
      <c r="E9" s="44"/>
      <c r="F9" s="44"/>
      <c r="G9" s="44"/>
      <c r="H9" s="44">
        <v>115</v>
      </c>
      <c r="I9" s="44"/>
      <c r="J9" s="44"/>
      <c r="K9" s="44"/>
      <c r="L9" s="174">
        <v>119</v>
      </c>
      <c r="M9" s="44"/>
      <c r="N9" s="174">
        <v>115</v>
      </c>
      <c r="O9" s="44"/>
      <c r="P9" s="164">
        <v>109</v>
      </c>
      <c r="Q9" s="44"/>
      <c r="R9" s="174">
        <v>113</v>
      </c>
      <c r="S9" s="44"/>
      <c r="T9" s="50">
        <v>347</v>
      </c>
      <c r="U9" s="50">
        <f t="shared" si="0"/>
        <v>115.66666666666667</v>
      </c>
      <c r="V9" s="89"/>
      <c r="W9" s="89"/>
      <c r="X9" s="89"/>
      <c r="Y9" s="50">
        <f t="shared" si="1"/>
        <v>115.66666666666667</v>
      </c>
    </row>
    <row r="10" spans="1:25">
      <c r="A10" s="85">
        <f t="shared" si="2"/>
        <v>6</v>
      </c>
      <c r="B10" s="86" t="s">
        <v>233</v>
      </c>
      <c r="C10" s="88" t="s">
        <v>246</v>
      </c>
      <c r="D10" s="85" t="s">
        <v>234</v>
      </c>
      <c r="E10" s="44"/>
      <c r="F10" s="44"/>
      <c r="G10" s="44"/>
      <c r="H10" s="44"/>
      <c r="I10" s="44"/>
      <c r="J10" s="44"/>
      <c r="K10" s="44"/>
      <c r="L10" s="174">
        <v>117</v>
      </c>
      <c r="M10" s="44"/>
      <c r="N10" s="174">
        <v>114</v>
      </c>
      <c r="O10" s="174">
        <v>0.25</v>
      </c>
      <c r="P10" s="174">
        <v>114</v>
      </c>
      <c r="Q10" s="174">
        <v>0.15</v>
      </c>
      <c r="R10" s="164">
        <v>109</v>
      </c>
      <c r="S10" s="44"/>
      <c r="T10" s="50">
        <v>345.4</v>
      </c>
      <c r="U10" s="50">
        <f t="shared" si="0"/>
        <v>115.13333333333333</v>
      </c>
      <c r="V10" s="89"/>
      <c r="W10" s="89"/>
      <c r="X10" s="89"/>
      <c r="Y10" s="50">
        <f t="shared" si="1"/>
        <v>115.13333333333333</v>
      </c>
    </row>
    <row r="11" spans="1:25">
      <c r="A11" s="85">
        <f t="shared" si="2"/>
        <v>7</v>
      </c>
      <c r="B11" s="86" t="s">
        <v>238</v>
      </c>
      <c r="C11" s="88" t="s">
        <v>250</v>
      </c>
      <c r="D11" s="85" t="s">
        <v>36</v>
      </c>
      <c r="E11" s="44"/>
      <c r="F11" s="44"/>
      <c r="G11" s="44"/>
      <c r="H11" s="44"/>
      <c r="I11" s="44"/>
      <c r="J11" s="44"/>
      <c r="K11" s="44"/>
      <c r="L11" s="164">
        <v>112</v>
      </c>
      <c r="M11" s="44"/>
      <c r="N11" s="174">
        <v>112</v>
      </c>
      <c r="O11" s="44"/>
      <c r="P11" s="174">
        <v>116</v>
      </c>
      <c r="Q11" s="44"/>
      <c r="R11" s="174">
        <v>112</v>
      </c>
      <c r="S11" s="174">
        <v>0.1</v>
      </c>
      <c r="T11" s="50">
        <v>340.1</v>
      </c>
      <c r="U11" s="50">
        <f t="shared" si="0"/>
        <v>113.36666666666667</v>
      </c>
      <c r="V11" s="89"/>
      <c r="W11" s="89"/>
      <c r="X11" s="89"/>
      <c r="Y11" s="50">
        <f t="shared" si="1"/>
        <v>113.36666666666667</v>
      </c>
    </row>
    <row r="12" spans="1:25">
      <c r="A12" s="85">
        <f t="shared" si="2"/>
        <v>8</v>
      </c>
      <c r="B12" s="86" t="s">
        <v>244</v>
      </c>
      <c r="C12" s="88" t="s">
        <v>256</v>
      </c>
      <c r="D12" s="85" t="s">
        <v>36</v>
      </c>
      <c r="E12" s="44"/>
      <c r="F12" s="44"/>
      <c r="G12" s="44"/>
      <c r="H12" s="44"/>
      <c r="I12" s="44"/>
      <c r="J12" s="44"/>
      <c r="K12" s="44"/>
      <c r="L12" s="174">
        <v>111</v>
      </c>
      <c r="M12" s="44"/>
      <c r="N12" s="174">
        <v>111</v>
      </c>
      <c r="O12" s="44"/>
      <c r="P12" s="174">
        <v>113</v>
      </c>
      <c r="Q12" s="44"/>
      <c r="R12" s="164">
        <v>106</v>
      </c>
      <c r="S12" s="44"/>
      <c r="T12" s="50">
        <v>335</v>
      </c>
      <c r="U12" s="50">
        <f t="shared" si="0"/>
        <v>111.66666666666667</v>
      </c>
      <c r="V12" s="89"/>
      <c r="W12" s="89"/>
      <c r="X12" s="89"/>
      <c r="Y12" s="50">
        <f t="shared" si="1"/>
        <v>111.66666666666667</v>
      </c>
    </row>
    <row r="13" spans="1:25">
      <c r="A13" s="85">
        <f t="shared" si="2"/>
        <v>9</v>
      </c>
      <c r="B13" s="86" t="s">
        <v>243</v>
      </c>
      <c r="C13" s="88" t="s">
        <v>255</v>
      </c>
      <c r="D13" s="85" t="s">
        <v>67</v>
      </c>
      <c r="E13" s="44"/>
      <c r="F13" s="44"/>
      <c r="G13" s="44"/>
      <c r="H13" s="44"/>
      <c r="I13" s="44"/>
      <c r="J13" s="44"/>
      <c r="K13" s="44"/>
      <c r="L13" s="174">
        <v>111</v>
      </c>
      <c r="M13" s="44"/>
      <c r="N13" s="174">
        <v>113</v>
      </c>
      <c r="O13" s="44"/>
      <c r="P13" s="164">
        <v>106</v>
      </c>
      <c r="Q13" s="44"/>
      <c r="R13" s="174">
        <v>109</v>
      </c>
      <c r="S13" s="44"/>
      <c r="T13" s="50">
        <v>333</v>
      </c>
      <c r="U13" s="50">
        <f t="shared" si="0"/>
        <v>111</v>
      </c>
      <c r="V13" s="89"/>
      <c r="W13" s="89"/>
      <c r="X13" s="89"/>
      <c r="Y13" s="50">
        <f t="shared" si="1"/>
        <v>111</v>
      </c>
    </row>
    <row r="14" spans="1:25">
      <c r="A14" s="85">
        <f t="shared" si="2"/>
        <v>10</v>
      </c>
      <c r="B14" s="86" t="s">
        <v>235</v>
      </c>
      <c r="C14" s="88" t="s">
        <v>248</v>
      </c>
      <c r="D14" s="85" t="s">
        <v>236</v>
      </c>
      <c r="E14" s="44"/>
      <c r="F14" s="44"/>
      <c r="G14" s="44"/>
      <c r="H14" s="44"/>
      <c r="I14" s="44"/>
      <c r="J14" s="44"/>
      <c r="K14" s="44"/>
      <c r="L14" s="174">
        <v>114</v>
      </c>
      <c r="M14" s="44"/>
      <c r="N14" s="164">
        <v>102</v>
      </c>
      <c r="O14" s="44"/>
      <c r="P14" s="174">
        <v>110</v>
      </c>
      <c r="Q14" s="44"/>
      <c r="R14" s="174">
        <v>107</v>
      </c>
      <c r="S14" s="44"/>
      <c r="T14" s="50">
        <v>331</v>
      </c>
      <c r="U14" s="50">
        <f t="shared" si="0"/>
        <v>110.33333333333333</v>
      </c>
      <c r="V14" s="89"/>
      <c r="W14" s="89"/>
      <c r="X14" s="89"/>
      <c r="Y14" s="50">
        <f t="shared" si="1"/>
        <v>110.33333333333333</v>
      </c>
    </row>
    <row r="15" spans="1:25">
      <c r="A15" s="85">
        <f t="shared" si="2"/>
        <v>11</v>
      </c>
      <c r="B15" s="90" t="s">
        <v>94</v>
      </c>
      <c r="C15" s="88" t="s">
        <v>116</v>
      </c>
      <c r="D15" s="85" t="s">
        <v>33</v>
      </c>
      <c r="E15" s="44">
        <v>112</v>
      </c>
      <c r="F15" s="44"/>
      <c r="G15" s="44"/>
      <c r="H15" s="44"/>
      <c r="I15" s="44"/>
      <c r="J15" s="44"/>
      <c r="K15" s="44"/>
      <c r="L15" s="174">
        <v>110</v>
      </c>
      <c r="M15" s="44"/>
      <c r="N15" s="164">
        <v>107</v>
      </c>
      <c r="O15" s="44"/>
      <c r="P15" s="174">
        <v>109</v>
      </c>
      <c r="Q15" s="44"/>
      <c r="R15" s="174">
        <v>111</v>
      </c>
      <c r="S15" s="44"/>
      <c r="T15" s="50">
        <v>330</v>
      </c>
      <c r="U15" s="50">
        <f t="shared" si="0"/>
        <v>110</v>
      </c>
      <c r="V15" s="89"/>
      <c r="W15" s="89"/>
      <c r="X15" s="89"/>
      <c r="Y15" s="50">
        <f t="shared" si="1"/>
        <v>110</v>
      </c>
    </row>
    <row r="16" spans="1:25">
      <c r="A16" s="85">
        <f t="shared" si="2"/>
        <v>12</v>
      </c>
      <c r="B16" s="86" t="s">
        <v>239</v>
      </c>
      <c r="C16" s="88" t="s">
        <v>251</v>
      </c>
      <c r="D16" s="85" t="s">
        <v>35</v>
      </c>
      <c r="E16" s="44"/>
      <c r="F16" s="44"/>
      <c r="G16" s="44"/>
      <c r="H16" s="44"/>
      <c r="I16" s="44"/>
      <c r="J16" s="44"/>
      <c r="K16" s="44"/>
      <c r="L16" s="174">
        <v>112</v>
      </c>
      <c r="M16" s="44"/>
      <c r="N16" s="164">
        <v>108</v>
      </c>
      <c r="O16" s="44"/>
      <c r="P16" s="174">
        <v>108</v>
      </c>
      <c r="Q16" s="44"/>
      <c r="R16" s="174">
        <v>110</v>
      </c>
      <c r="S16" s="44"/>
      <c r="T16" s="50">
        <v>330</v>
      </c>
      <c r="U16" s="50">
        <f t="shared" si="0"/>
        <v>110</v>
      </c>
      <c r="V16" s="89"/>
      <c r="W16" s="89"/>
      <c r="X16" s="89"/>
      <c r="Y16" s="50">
        <f t="shared" si="1"/>
        <v>110</v>
      </c>
    </row>
    <row r="17" spans="1:25">
      <c r="A17" s="85">
        <f t="shared" si="2"/>
        <v>13</v>
      </c>
      <c r="B17" s="86" t="s">
        <v>245</v>
      </c>
      <c r="C17" s="88" t="s">
        <v>257</v>
      </c>
      <c r="D17" s="85" t="s">
        <v>36</v>
      </c>
      <c r="E17" s="44"/>
      <c r="F17" s="44"/>
      <c r="G17" s="44"/>
      <c r="H17" s="44"/>
      <c r="I17" s="44"/>
      <c r="J17" s="44"/>
      <c r="K17" s="44"/>
      <c r="L17" s="174">
        <v>111</v>
      </c>
      <c r="M17" s="44"/>
      <c r="N17" s="164">
        <v>99</v>
      </c>
      <c r="O17" s="44"/>
      <c r="P17" s="174">
        <v>103</v>
      </c>
      <c r="Q17" s="44"/>
      <c r="R17" s="174">
        <v>114</v>
      </c>
      <c r="S17" s="44"/>
      <c r="T17" s="50">
        <v>328</v>
      </c>
      <c r="U17" s="50">
        <f t="shared" si="0"/>
        <v>109.33333333333333</v>
      </c>
      <c r="V17" s="89"/>
      <c r="W17" s="89"/>
      <c r="X17" s="89"/>
      <c r="Y17" s="50">
        <f t="shared" si="1"/>
        <v>109.33333333333333</v>
      </c>
    </row>
    <row r="18" spans="1:25">
      <c r="A18" s="85">
        <f t="shared" si="2"/>
        <v>14</v>
      </c>
      <c r="B18" s="86" t="s">
        <v>240</v>
      </c>
      <c r="C18" s="88" t="s">
        <v>252</v>
      </c>
      <c r="D18" s="85" t="s">
        <v>36</v>
      </c>
      <c r="E18" s="44"/>
      <c r="F18" s="44"/>
      <c r="G18" s="44"/>
      <c r="H18" s="44"/>
      <c r="I18" s="44"/>
      <c r="J18" s="44"/>
      <c r="K18" s="44"/>
      <c r="L18" s="174">
        <v>112</v>
      </c>
      <c r="M18" s="44"/>
      <c r="N18" s="174">
        <v>101</v>
      </c>
      <c r="O18" s="44"/>
      <c r="P18" s="174">
        <v>111</v>
      </c>
      <c r="Q18" s="44"/>
      <c r="R18" s="164">
        <v>100</v>
      </c>
      <c r="S18" s="44"/>
      <c r="T18" s="50">
        <v>324</v>
      </c>
      <c r="U18" s="50">
        <f t="shared" si="0"/>
        <v>108</v>
      </c>
      <c r="V18" s="89"/>
      <c r="W18" s="89"/>
      <c r="X18" s="89"/>
      <c r="Y18" s="50">
        <f t="shared" si="1"/>
        <v>108</v>
      </c>
    </row>
    <row r="19" spans="1:25">
      <c r="A19" s="85">
        <f t="shared" si="2"/>
        <v>15</v>
      </c>
      <c r="B19" s="86" t="s">
        <v>242</v>
      </c>
      <c r="C19" s="88" t="s">
        <v>254</v>
      </c>
      <c r="D19" s="85" t="s">
        <v>36</v>
      </c>
      <c r="E19" s="44"/>
      <c r="F19" s="44"/>
      <c r="G19" s="44"/>
      <c r="H19" s="44"/>
      <c r="I19" s="44"/>
      <c r="J19" s="44"/>
      <c r="K19" s="44"/>
      <c r="L19" s="174">
        <v>111</v>
      </c>
      <c r="M19" s="44"/>
      <c r="N19" s="174">
        <v>102</v>
      </c>
      <c r="O19" s="44"/>
      <c r="P19" s="174">
        <v>106</v>
      </c>
      <c r="Q19" s="44"/>
      <c r="R19" s="164">
        <v>101</v>
      </c>
      <c r="S19" s="44"/>
      <c r="T19" s="50">
        <v>319</v>
      </c>
      <c r="U19" s="50">
        <f t="shared" si="0"/>
        <v>106.33333333333333</v>
      </c>
      <c r="V19" s="89"/>
      <c r="W19" s="89"/>
      <c r="X19" s="89"/>
      <c r="Y19" s="50">
        <f t="shared" si="1"/>
        <v>106.33333333333333</v>
      </c>
    </row>
    <row r="20" spans="1:25">
      <c r="A20" s="85">
        <f t="shared" si="2"/>
        <v>16</v>
      </c>
      <c r="B20" s="86" t="s">
        <v>237</v>
      </c>
      <c r="C20" s="88" t="s">
        <v>249</v>
      </c>
      <c r="D20" s="85" t="s">
        <v>36</v>
      </c>
      <c r="E20" s="44"/>
      <c r="F20" s="44"/>
      <c r="G20" s="44"/>
      <c r="H20" s="44"/>
      <c r="I20" s="44"/>
      <c r="J20" s="44"/>
      <c r="K20" s="44"/>
      <c r="L20" s="174">
        <v>112</v>
      </c>
      <c r="M20" s="44"/>
      <c r="N20" s="164">
        <v>86</v>
      </c>
      <c r="O20" s="44"/>
      <c r="P20" s="174">
        <v>103</v>
      </c>
      <c r="Q20" s="44"/>
      <c r="R20" s="174">
        <v>103</v>
      </c>
      <c r="S20" s="44"/>
      <c r="T20" s="50">
        <v>318</v>
      </c>
      <c r="U20" s="50">
        <f t="shared" si="0"/>
        <v>106</v>
      </c>
      <c r="V20" s="89"/>
      <c r="W20" s="89"/>
      <c r="X20" s="89"/>
      <c r="Y20" s="50">
        <f t="shared" si="1"/>
        <v>106</v>
      </c>
    </row>
    <row r="21" spans="1:25">
      <c r="A21" s="85">
        <f t="shared" si="2"/>
        <v>17</v>
      </c>
      <c r="B21" s="86" t="s">
        <v>232</v>
      </c>
      <c r="C21" s="88" t="s">
        <v>247</v>
      </c>
      <c r="D21" s="85" t="s">
        <v>33</v>
      </c>
      <c r="E21" s="44"/>
      <c r="F21" s="44"/>
      <c r="G21" s="44"/>
      <c r="H21" s="44"/>
      <c r="I21" s="44"/>
      <c r="J21" s="44"/>
      <c r="K21" s="44"/>
      <c r="L21" s="44">
        <v>118</v>
      </c>
      <c r="M21" s="44"/>
      <c r="N21" s="44">
        <v>108</v>
      </c>
      <c r="O21" s="44"/>
      <c r="P21" s="44"/>
      <c r="Q21" s="44"/>
      <c r="R21" s="44"/>
      <c r="S21" s="44"/>
      <c r="T21" s="50"/>
      <c r="U21" s="50">
        <f t="shared" si="0"/>
        <v>0</v>
      </c>
      <c r="V21" s="89"/>
      <c r="W21" s="89"/>
      <c r="X21" s="89"/>
      <c r="Y21" s="50">
        <f t="shared" si="1"/>
        <v>0</v>
      </c>
    </row>
    <row r="22" spans="1:25">
      <c r="A22" s="85">
        <f t="shared" si="2"/>
        <v>18</v>
      </c>
      <c r="B22" s="86" t="s">
        <v>241</v>
      </c>
      <c r="C22" s="88" t="s">
        <v>253</v>
      </c>
      <c r="D22" s="85" t="s">
        <v>36</v>
      </c>
      <c r="E22" s="44"/>
      <c r="F22" s="44"/>
      <c r="G22" s="44"/>
      <c r="H22" s="44"/>
      <c r="I22" s="44"/>
      <c r="J22" s="44"/>
      <c r="K22" s="44"/>
      <c r="L22" s="44">
        <v>111</v>
      </c>
      <c r="M22" s="44"/>
      <c r="N22" s="44">
        <v>106</v>
      </c>
      <c r="O22" s="44"/>
      <c r="P22" s="44"/>
      <c r="Q22" s="44"/>
      <c r="R22" s="44"/>
      <c r="S22" s="44"/>
      <c r="T22" s="50"/>
      <c r="U22" s="50">
        <f t="shared" si="0"/>
        <v>0</v>
      </c>
      <c r="V22" s="89"/>
      <c r="W22" s="89"/>
      <c r="X22" s="89"/>
      <c r="Y22" s="50">
        <f t="shared" si="1"/>
        <v>0</v>
      </c>
    </row>
    <row r="23" spans="1:25">
      <c r="A23" s="51"/>
      <c r="T23" s="52"/>
      <c r="U23" s="52"/>
      <c r="V23" s="53"/>
      <c r="W23" s="53"/>
      <c r="X23" s="53"/>
      <c r="Y23" s="52"/>
    </row>
    <row r="24" spans="1:25">
      <c r="A24" s="33" t="s">
        <v>339</v>
      </c>
      <c r="B24" s="29"/>
      <c r="C24" s="29"/>
      <c r="D24" s="29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37"/>
      <c r="U24" s="37"/>
      <c r="V24" s="29"/>
      <c r="W24" s="29"/>
      <c r="X24" s="29"/>
      <c r="Y24" s="29"/>
    </row>
    <row r="25" spans="1:25">
      <c r="A25" s="178" t="s">
        <v>422</v>
      </c>
      <c r="B25" s="179"/>
    </row>
  </sheetData>
  <sortState ref="B5:Y22">
    <sortCondition descending="1" ref="Y5:Y22"/>
  </sortState>
  <mergeCells count="2">
    <mergeCell ref="A1:Y2"/>
    <mergeCell ref="A3:Y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Y24"/>
  <sheetViews>
    <sheetView tabSelected="1" workbookViewId="0">
      <selection activeCell="N6" sqref="N6"/>
    </sheetView>
  </sheetViews>
  <sheetFormatPr defaultColWidth="9.140625" defaultRowHeight="12"/>
  <cols>
    <col min="1" max="1" width="6" style="39" customWidth="1"/>
    <col min="2" max="2" width="25.85546875" style="39" customWidth="1"/>
    <col min="3" max="3" width="10.85546875" style="39" bestFit="1" customWidth="1"/>
    <col min="4" max="4" width="9.140625" style="39"/>
    <col min="5" max="5" width="10" style="48" customWidth="1"/>
    <col min="6" max="6" width="4" style="48" bestFit="1" customWidth="1"/>
    <col min="7" max="7" width="10.7109375" style="48" customWidth="1"/>
    <col min="8" max="8" width="4" style="48" bestFit="1" customWidth="1"/>
    <col min="9" max="9" width="10.42578125" style="48" customWidth="1"/>
    <col min="10" max="10" width="4" style="48" bestFit="1" customWidth="1"/>
    <col min="11" max="11" width="9.85546875" style="48" customWidth="1"/>
    <col min="12" max="12" width="10.5703125" style="48" customWidth="1"/>
    <col min="13" max="13" width="3.85546875" style="48" bestFit="1" customWidth="1"/>
    <col min="14" max="14" width="9" style="48" customWidth="1"/>
    <col min="15" max="15" width="3.85546875" style="48" bestFit="1" customWidth="1"/>
    <col min="16" max="16" width="8.28515625" style="48" customWidth="1"/>
    <col min="17" max="17" width="3.85546875" style="48" bestFit="1" customWidth="1"/>
    <col min="18" max="19" width="9.28515625" style="48" customWidth="1"/>
    <col min="20" max="20" width="6.85546875" style="42" bestFit="1" customWidth="1"/>
    <col min="21" max="21" width="9.140625" style="42"/>
    <col min="22" max="22" width="5.7109375" style="39" bestFit="1" customWidth="1"/>
    <col min="23" max="23" width="7.42578125" style="39" bestFit="1" customWidth="1"/>
    <col min="24" max="24" width="6.140625" style="39" bestFit="1" customWidth="1"/>
    <col min="25" max="25" width="7" style="43" bestFit="1" customWidth="1"/>
    <col min="26" max="16384" width="9.140625" style="39"/>
  </cols>
  <sheetData>
    <row r="1" spans="1:2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</row>
    <row r="2" spans="1:2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</row>
    <row r="3" spans="1:25" ht="18.75">
      <c r="A3" s="198" t="s">
        <v>218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</row>
    <row r="4" spans="1:25" ht="48">
      <c r="A4" s="55" t="s">
        <v>1</v>
      </c>
      <c r="B4" s="56" t="s">
        <v>2</v>
      </c>
      <c r="C4" s="56" t="s">
        <v>21</v>
      </c>
      <c r="D4" s="56" t="s">
        <v>3</v>
      </c>
      <c r="E4" s="57" t="s">
        <v>423</v>
      </c>
      <c r="F4" s="57" t="s">
        <v>222</v>
      </c>
      <c r="G4" s="57" t="s">
        <v>419</v>
      </c>
      <c r="H4" s="57" t="s">
        <v>223</v>
      </c>
      <c r="I4" s="57" t="s">
        <v>425</v>
      </c>
      <c r="J4" s="57" t="s">
        <v>222</v>
      </c>
      <c r="K4" s="57" t="s">
        <v>414</v>
      </c>
      <c r="L4" s="57" t="s">
        <v>415</v>
      </c>
      <c r="M4" s="57" t="s">
        <v>222</v>
      </c>
      <c r="N4" s="57" t="s">
        <v>440</v>
      </c>
      <c r="O4" s="57" t="s">
        <v>222</v>
      </c>
      <c r="P4" s="57" t="s">
        <v>427</v>
      </c>
      <c r="Q4" s="57" t="s">
        <v>223</v>
      </c>
      <c r="R4" s="57" t="s">
        <v>428</v>
      </c>
      <c r="S4" s="57" t="s">
        <v>223</v>
      </c>
      <c r="T4" s="58" t="s">
        <v>208</v>
      </c>
      <c r="U4" s="58" t="s">
        <v>62</v>
      </c>
      <c r="V4" s="55" t="s">
        <v>63</v>
      </c>
      <c r="W4" s="55" t="s">
        <v>65</v>
      </c>
      <c r="X4" s="55" t="s">
        <v>64</v>
      </c>
      <c r="Y4" s="59" t="s">
        <v>66</v>
      </c>
    </row>
    <row r="5" spans="1:25">
      <c r="A5" s="85">
        <v>1</v>
      </c>
      <c r="B5" s="97" t="s">
        <v>43</v>
      </c>
      <c r="C5" s="98">
        <v>37044</v>
      </c>
      <c r="D5" s="96" t="s">
        <v>33</v>
      </c>
      <c r="E5" s="44">
        <v>113</v>
      </c>
      <c r="F5" s="44">
        <v>0.15</v>
      </c>
      <c r="G5" s="44">
        <v>114</v>
      </c>
      <c r="H5" s="44"/>
      <c r="I5" s="44">
        <v>101</v>
      </c>
      <c r="J5" s="44">
        <v>0.25</v>
      </c>
      <c r="K5" s="44"/>
      <c r="L5" s="164">
        <v>108</v>
      </c>
      <c r="M5" s="44"/>
      <c r="N5" s="174">
        <v>113</v>
      </c>
      <c r="O5" s="44"/>
      <c r="P5" s="174">
        <v>113</v>
      </c>
      <c r="Q5" s="174">
        <v>0.25</v>
      </c>
      <c r="R5" s="174">
        <v>113</v>
      </c>
      <c r="S5" s="44"/>
      <c r="T5" s="50">
        <v>339.25</v>
      </c>
      <c r="U5" s="50">
        <f t="shared" ref="U5:U22" si="0">AVERAGE(T5/3)</f>
        <v>113.08333333333333</v>
      </c>
      <c r="V5" s="89"/>
      <c r="W5" s="89"/>
      <c r="X5" s="89"/>
      <c r="Y5" s="50">
        <f t="shared" ref="Y5:Y22" si="1">SUM(U5+V5+W5+X5)</f>
        <v>113.08333333333333</v>
      </c>
    </row>
    <row r="6" spans="1:25">
      <c r="A6" s="85">
        <v>2</v>
      </c>
      <c r="B6" s="86" t="s">
        <v>260</v>
      </c>
      <c r="C6" s="85" t="s">
        <v>57</v>
      </c>
      <c r="D6" s="85" t="s">
        <v>32</v>
      </c>
      <c r="E6" s="44">
        <v>113</v>
      </c>
      <c r="F6" s="44"/>
      <c r="G6" s="44">
        <v>102</v>
      </c>
      <c r="H6" s="44"/>
      <c r="I6" s="44"/>
      <c r="J6" s="44"/>
      <c r="K6" s="44"/>
      <c r="L6" s="164">
        <v>99</v>
      </c>
      <c r="M6" s="44"/>
      <c r="N6" s="174">
        <v>108</v>
      </c>
      <c r="O6" s="174">
        <v>0.25</v>
      </c>
      <c r="P6" s="174">
        <v>107</v>
      </c>
      <c r="Q6" s="44"/>
      <c r="R6" s="174">
        <v>115</v>
      </c>
      <c r="S6" s="174">
        <v>0.25</v>
      </c>
      <c r="T6" s="50">
        <v>330.5</v>
      </c>
      <c r="U6" s="50">
        <f t="shared" si="0"/>
        <v>110.16666666666667</v>
      </c>
      <c r="V6" s="89"/>
      <c r="W6" s="89"/>
      <c r="X6" s="89"/>
      <c r="Y6" s="50">
        <f t="shared" si="1"/>
        <v>110.16666666666667</v>
      </c>
    </row>
    <row r="7" spans="1:25">
      <c r="A7" s="85">
        <v>3</v>
      </c>
      <c r="B7" s="86" t="s">
        <v>45</v>
      </c>
      <c r="C7" s="88">
        <v>37418</v>
      </c>
      <c r="D7" s="85" t="s">
        <v>32</v>
      </c>
      <c r="E7" s="44">
        <v>96</v>
      </c>
      <c r="F7" s="44"/>
      <c r="G7" s="44">
        <v>107</v>
      </c>
      <c r="H7" s="44">
        <v>0.25</v>
      </c>
      <c r="I7" s="44">
        <v>93</v>
      </c>
      <c r="J7" s="44"/>
      <c r="K7" s="44">
        <v>102</v>
      </c>
      <c r="L7" s="174">
        <v>107</v>
      </c>
      <c r="M7" s="174">
        <v>0.1</v>
      </c>
      <c r="N7" s="174">
        <v>106</v>
      </c>
      <c r="O7" s="44"/>
      <c r="P7" s="164">
        <v>105</v>
      </c>
      <c r="Q7" s="44"/>
      <c r="R7" s="174">
        <v>108</v>
      </c>
      <c r="S7" s="174">
        <v>0.15</v>
      </c>
      <c r="T7" s="50">
        <v>321.25</v>
      </c>
      <c r="U7" s="50">
        <f t="shared" si="0"/>
        <v>107.08333333333333</v>
      </c>
      <c r="V7" s="89"/>
      <c r="W7" s="89"/>
      <c r="X7" s="89"/>
      <c r="Y7" s="50">
        <f t="shared" si="1"/>
        <v>107.08333333333333</v>
      </c>
    </row>
    <row r="8" spans="1:25">
      <c r="A8" s="85">
        <v>4</v>
      </c>
      <c r="B8" s="86" t="s">
        <v>51</v>
      </c>
      <c r="C8" s="88" t="s">
        <v>59</v>
      </c>
      <c r="D8" s="85" t="s">
        <v>60</v>
      </c>
      <c r="E8" s="44"/>
      <c r="F8" s="44"/>
      <c r="G8" s="44"/>
      <c r="H8" s="44"/>
      <c r="I8" s="44"/>
      <c r="J8" s="44"/>
      <c r="K8" s="44"/>
      <c r="L8" s="174">
        <v>101</v>
      </c>
      <c r="M8" s="44"/>
      <c r="N8" s="164">
        <v>87</v>
      </c>
      <c r="O8" s="44"/>
      <c r="P8" s="174">
        <v>106</v>
      </c>
      <c r="Q8" s="174">
        <v>0.15</v>
      </c>
      <c r="R8" s="174">
        <v>111</v>
      </c>
      <c r="S8" s="44"/>
      <c r="T8" s="50">
        <v>318.14999999999998</v>
      </c>
      <c r="U8" s="50">
        <f t="shared" si="0"/>
        <v>106.05</v>
      </c>
      <c r="V8" s="89"/>
      <c r="W8" s="89"/>
      <c r="X8" s="89"/>
      <c r="Y8" s="50">
        <f t="shared" si="1"/>
        <v>106.05</v>
      </c>
    </row>
    <row r="9" spans="1:25">
      <c r="A9" s="85">
        <v>5</v>
      </c>
      <c r="B9" s="86" t="s">
        <v>48</v>
      </c>
      <c r="C9" s="88">
        <v>36865</v>
      </c>
      <c r="D9" s="85" t="s">
        <v>32</v>
      </c>
      <c r="E9" s="44">
        <v>106</v>
      </c>
      <c r="F9" s="44"/>
      <c r="G9" s="44">
        <v>99</v>
      </c>
      <c r="H9" s="44"/>
      <c r="I9" s="44">
        <v>93</v>
      </c>
      <c r="J9" s="44"/>
      <c r="K9" s="44"/>
      <c r="L9" s="174">
        <v>101</v>
      </c>
      <c r="M9" s="44"/>
      <c r="N9" s="174">
        <v>109</v>
      </c>
      <c r="O9" s="44"/>
      <c r="P9" s="174">
        <v>102</v>
      </c>
      <c r="Q9" s="44"/>
      <c r="R9" s="164">
        <v>98</v>
      </c>
      <c r="S9" s="44"/>
      <c r="T9" s="50">
        <v>312</v>
      </c>
      <c r="U9" s="50">
        <f t="shared" si="0"/>
        <v>104</v>
      </c>
      <c r="V9" s="89"/>
      <c r="W9" s="89"/>
      <c r="X9" s="89"/>
      <c r="Y9" s="50">
        <f t="shared" si="1"/>
        <v>104</v>
      </c>
    </row>
    <row r="10" spans="1:25">
      <c r="A10" s="85">
        <v>6</v>
      </c>
      <c r="B10" s="86" t="s">
        <v>49</v>
      </c>
      <c r="C10" s="85" t="s">
        <v>56</v>
      </c>
      <c r="D10" s="85" t="s">
        <v>33</v>
      </c>
      <c r="E10" s="44">
        <v>100</v>
      </c>
      <c r="F10" s="44">
        <v>0.1</v>
      </c>
      <c r="G10" s="44">
        <v>108</v>
      </c>
      <c r="H10" s="44">
        <v>0.1</v>
      </c>
      <c r="I10" s="44"/>
      <c r="J10" s="44"/>
      <c r="K10" s="44"/>
      <c r="L10" s="174">
        <v>104</v>
      </c>
      <c r="M10" s="174">
        <v>0.25</v>
      </c>
      <c r="N10" s="174">
        <v>102</v>
      </c>
      <c r="O10" s="174">
        <v>0.15</v>
      </c>
      <c r="P10" s="174">
        <v>101</v>
      </c>
      <c r="Q10" s="44"/>
      <c r="R10" s="164">
        <v>95</v>
      </c>
      <c r="S10" s="44"/>
      <c r="T10" s="50">
        <v>307.39999999999998</v>
      </c>
      <c r="U10" s="50">
        <f t="shared" si="0"/>
        <v>102.46666666666665</v>
      </c>
      <c r="V10" s="89"/>
      <c r="W10" s="89"/>
      <c r="X10" s="89"/>
      <c r="Y10" s="50">
        <f t="shared" si="1"/>
        <v>102.46666666666665</v>
      </c>
    </row>
    <row r="11" spans="1:25">
      <c r="A11" s="85">
        <v>7</v>
      </c>
      <c r="B11" s="86" t="s">
        <v>264</v>
      </c>
      <c r="C11" s="85" t="s">
        <v>274</v>
      </c>
      <c r="D11" s="85" t="s">
        <v>33</v>
      </c>
      <c r="E11" s="44"/>
      <c r="F11" s="44"/>
      <c r="G11" s="44"/>
      <c r="H11" s="44"/>
      <c r="I11" s="44"/>
      <c r="J11" s="44"/>
      <c r="K11" s="44"/>
      <c r="L11" s="164">
        <v>95</v>
      </c>
      <c r="M11" s="44"/>
      <c r="N11" s="174">
        <v>101</v>
      </c>
      <c r="O11" s="44"/>
      <c r="P11" s="174">
        <v>107</v>
      </c>
      <c r="Q11" s="44"/>
      <c r="R11" s="174">
        <v>97</v>
      </c>
      <c r="S11" s="44"/>
      <c r="T11" s="50">
        <v>305</v>
      </c>
      <c r="U11" s="50">
        <f t="shared" si="0"/>
        <v>101.66666666666667</v>
      </c>
      <c r="V11" s="89"/>
      <c r="W11" s="89"/>
      <c r="X11" s="89"/>
      <c r="Y11" s="50">
        <f t="shared" si="1"/>
        <v>101.66666666666667</v>
      </c>
    </row>
    <row r="12" spans="1:25">
      <c r="A12" s="85">
        <v>8</v>
      </c>
      <c r="B12" s="86" t="s">
        <v>50</v>
      </c>
      <c r="C12" s="85" t="s">
        <v>58</v>
      </c>
      <c r="D12" s="85" t="s">
        <v>32</v>
      </c>
      <c r="E12" s="44"/>
      <c r="F12" s="44"/>
      <c r="G12" s="44">
        <v>96</v>
      </c>
      <c r="H12" s="44"/>
      <c r="I12" s="44"/>
      <c r="J12" s="44"/>
      <c r="K12" s="44"/>
      <c r="L12" s="174">
        <v>95</v>
      </c>
      <c r="M12" s="44"/>
      <c r="N12" s="164">
        <v>94</v>
      </c>
      <c r="O12" s="44"/>
      <c r="P12" s="174">
        <v>101</v>
      </c>
      <c r="Q12" s="44"/>
      <c r="R12" s="174">
        <v>103</v>
      </c>
      <c r="S12" s="174">
        <v>0.1</v>
      </c>
      <c r="T12" s="50">
        <v>299.10000000000002</v>
      </c>
      <c r="U12" s="50">
        <f t="shared" si="0"/>
        <v>99.7</v>
      </c>
      <c r="V12" s="89"/>
      <c r="W12" s="89"/>
      <c r="X12" s="89"/>
      <c r="Y12" s="50">
        <f t="shared" si="1"/>
        <v>99.7</v>
      </c>
    </row>
    <row r="13" spans="1:25">
      <c r="A13" s="85">
        <v>9</v>
      </c>
      <c r="B13" s="86" t="s">
        <v>263</v>
      </c>
      <c r="C13" s="85" t="s">
        <v>271</v>
      </c>
      <c r="D13" s="85" t="s">
        <v>33</v>
      </c>
      <c r="E13" s="44"/>
      <c r="F13" s="44"/>
      <c r="G13" s="44"/>
      <c r="H13" s="44"/>
      <c r="I13" s="44"/>
      <c r="J13" s="44"/>
      <c r="K13" s="44"/>
      <c r="L13" s="174">
        <v>96</v>
      </c>
      <c r="M13" s="44"/>
      <c r="N13" s="174">
        <v>101</v>
      </c>
      <c r="O13" s="174">
        <v>0.1</v>
      </c>
      <c r="P13" s="164">
        <v>76</v>
      </c>
      <c r="Q13" s="44"/>
      <c r="R13" s="174">
        <v>102</v>
      </c>
      <c r="S13" s="44"/>
      <c r="T13" s="50">
        <v>299.10000000000002</v>
      </c>
      <c r="U13" s="50">
        <f t="shared" si="0"/>
        <v>99.7</v>
      </c>
      <c r="V13" s="89"/>
      <c r="W13" s="89"/>
      <c r="X13" s="89"/>
      <c r="Y13" s="50">
        <f t="shared" si="1"/>
        <v>99.7</v>
      </c>
    </row>
    <row r="14" spans="1:25">
      <c r="A14" s="85">
        <v>10</v>
      </c>
      <c r="B14" s="97" t="s">
        <v>44</v>
      </c>
      <c r="C14" s="98">
        <v>37259</v>
      </c>
      <c r="D14" s="96" t="s">
        <v>33</v>
      </c>
      <c r="E14" s="44">
        <v>104</v>
      </c>
      <c r="F14" s="44">
        <v>0.25</v>
      </c>
      <c r="G14" s="44">
        <v>100</v>
      </c>
      <c r="H14" s="44"/>
      <c r="I14" s="44"/>
      <c r="J14" s="44"/>
      <c r="K14" s="44">
        <v>92</v>
      </c>
      <c r="L14" s="174">
        <v>92</v>
      </c>
      <c r="M14" s="44"/>
      <c r="N14" s="164">
        <v>88</v>
      </c>
      <c r="O14" s="44"/>
      <c r="P14" s="174">
        <v>106</v>
      </c>
      <c r="Q14" s="174">
        <v>0.1</v>
      </c>
      <c r="R14" s="174">
        <v>100</v>
      </c>
      <c r="S14" s="44"/>
      <c r="T14" s="50">
        <v>298.10000000000002</v>
      </c>
      <c r="U14" s="50">
        <f t="shared" si="0"/>
        <v>99.366666666666674</v>
      </c>
      <c r="V14" s="96"/>
      <c r="W14" s="96"/>
      <c r="X14" s="96"/>
      <c r="Y14" s="50">
        <f t="shared" si="1"/>
        <v>99.366666666666674</v>
      </c>
    </row>
    <row r="15" spans="1:25">
      <c r="A15" s="85">
        <v>11</v>
      </c>
      <c r="B15" s="86" t="s">
        <v>52</v>
      </c>
      <c r="C15" s="85" t="s">
        <v>61</v>
      </c>
      <c r="D15" s="85" t="s">
        <v>39</v>
      </c>
      <c r="E15" s="44">
        <v>102</v>
      </c>
      <c r="F15" s="44"/>
      <c r="G15" s="44"/>
      <c r="H15" s="44"/>
      <c r="I15" s="44"/>
      <c r="J15" s="44"/>
      <c r="K15" s="44"/>
      <c r="L15" s="174">
        <v>102</v>
      </c>
      <c r="M15" s="44"/>
      <c r="N15" s="174">
        <v>99</v>
      </c>
      <c r="O15" s="44"/>
      <c r="P15" s="164">
        <v>92</v>
      </c>
      <c r="Q15" s="44"/>
      <c r="R15" s="174">
        <v>97</v>
      </c>
      <c r="S15" s="44"/>
      <c r="T15" s="50">
        <v>298</v>
      </c>
      <c r="U15" s="50">
        <f t="shared" si="0"/>
        <v>99.333333333333329</v>
      </c>
      <c r="V15" s="89"/>
      <c r="W15" s="89"/>
      <c r="X15" s="89"/>
      <c r="Y15" s="50">
        <f t="shared" si="1"/>
        <v>99.333333333333329</v>
      </c>
    </row>
    <row r="16" spans="1:25">
      <c r="A16" s="85">
        <v>12</v>
      </c>
      <c r="B16" s="86" t="s">
        <v>258</v>
      </c>
      <c r="C16" s="85" t="s">
        <v>268</v>
      </c>
      <c r="D16" s="85" t="s">
        <v>39</v>
      </c>
      <c r="E16" s="44"/>
      <c r="F16" s="44"/>
      <c r="G16" s="44"/>
      <c r="H16" s="44"/>
      <c r="I16" s="44"/>
      <c r="J16" s="44"/>
      <c r="K16" s="44"/>
      <c r="L16" s="174">
        <v>101</v>
      </c>
      <c r="M16" s="44"/>
      <c r="N16" s="174">
        <v>92</v>
      </c>
      <c r="O16" s="44"/>
      <c r="P16" s="174">
        <v>101</v>
      </c>
      <c r="Q16" s="44"/>
      <c r="R16" s="164">
        <v>83</v>
      </c>
      <c r="S16" s="174"/>
      <c r="T16" s="50">
        <v>294</v>
      </c>
      <c r="U16" s="50">
        <f t="shared" si="0"/>
        <v>98</v>
      </c>
      <c r="V16" s="89"/>
      <c r="W16" s="89"/>
      <c r="X16" s="89"/>
      <c r="Y16" s="50">
        <f t="shared" si="1"/>
        <v>98</v>
      </c>
    </row>
    <row r="17" spans="1:25">
      <c r="A17" s="85">
        <v>13</v>
      </c>
      <c r="B17" s="86" t="s">
        <v>259</v>
      </c>
      <c r="C17" s="85" t="s">
        <v>269</v>
      </c>
      <c r="D17" s="85" t="s">
        <v>33</v>
      </c>
      <c r="E17" s="44"/>
      <c r="F17" s="44"/>
      <c r="G17" s="44"/>
      <c r="H17" s="44"/>
      <c r="I17" s="44"/>
      <c r="J17" s="44"/>
      <c r="K17" s="44"/>
      <c r="L17" s="174">
        <v>100</v>
      </c>
      <c r="M17" s="44"/>
      <c r="N17" s="174">
        <v>97</v>
      </c>
      <c r="O17" s="44"/>
      <c r="P17" s="164">
        <v>85</v>
      </c>
      <c r="Q17" s="44"/>
      <c r="R17" s="174">
        <v>97</v>
      </c>
      <c r="S17" s="44"/>
      <c r="T17" s="50">
        <v>294</v>
      </c>
      <c r="U17" s="50">
        <f t="shared" si="0"/>
        <v>98</v>
      </c>
      <c r="V17" s="89"/>
      <c r="W17" s="89"/>
      <c r="X17" s="89"/>
      <c r="Y17" s="50">
        <f t="shared" si="1"/>
        <v>98</v>
      </c>
    </row>
    <row r="18" spans="1:25">
      <c r="A18" s="85">
        <v>14</v>
      </c>
      <c r="B18" s="86" t="s">
        <v>267</v>
      </c>
      <c r="C18" s="85" t="s">
        <v>277</v>
      </c>
      <c r="D18" s="85" t="s">
        <v>32</v>
      </c>
      <c r="E18" s="44"/>
      <c r="F18" s="44"/>
      <c r="G18" s="44"/>
      <c r="H18" s="44"/>
      <c r="I18" s="44"/>
      <c r="J18" s="44"/>
      <c r="K18" s="44"/>
      <c r="L18" s="174">
        <v>89</v>
      </c>
      <c r="M18" s="44"/>
      <c r="N18" s="164">
        <v>84</v>
      </c>
      <c r="O18" s="44"/>
      <c r="P18" s="174">
        <v>88</v>
      </c>
      <c r="Q18" s="44"/>
      <c r="R18" s="174">
        <v>90</v>
      </c>
      <c r="S18" s="44"/>
      <c r="T18" s="50">
        <v>267</v>
      </c>
      <c r="U18" s="50">
        <f t="shared" si="0"/>
        <v>89</v>
      </c>
      <c r="V18" s="89"/>
      <c r="W18" s="89"/>
      <c r="X18" s="89"/>
      <c r="Y18" s="50">
        <f t="shared" si="1"/>
        <v>89</v>
      </c>
    </row>
    <row r="19" spans="1:25">
      <c r="A19" s="85">
        <v>15</v>
      </c>
      <c r="B19" s="86" t="s">
        <v>261</v>
      </c>
      <c r="C19" s="85" t="s">
        <v>270</v>
      </c>
      <c r="D19" s="85" t="s">
        <v>262</v>
      </c>
      <c r="E19" s="44"/>
      <c r="F19" s="44"/>
      <c r="G19" s="44"/>
      <c r="H19" s="44"/>
      <c r="I19" s="44"/>
      <c r="J19" s="44"/>
      <c r="K19" s="44"/>
      <c r="L19" s="44">
        <v>98</v>
      </c>
      <c r="M19" s="44"/>
      <c r="N19" s="44"/>
      <c r="O19" s="44"/>
      <c r="P19" s="44"/>
      <c r="Q19" s="44"/>
      <c r="R19" s="44"/>
      <c r="S19" s="44"/>
      <c r="T19" s="50"/>
      <c r="U19" s="50">
        <f t="shared" si="0"/>
        <v>0</v>
      </c>
      <c r="V19" s="89"/>
      <c r="W19" s="89"/>
      <c r="X19" s="89"/>
      <c r="Y19" s="50">
        <f t="shared" si="1"/>
        <v>0</v>
      </c>
    </row>
    <row r="20" spans="1:25">
      <c r="A20" s="85">
        <v>16</v>
      </c>
      <c r="B20" s="86" t="s">
        <v>273</v>
      </c>
      <c r="C20" s="85" t="s">
        <v>272</v>
      </c>
      <c r="D20" s="85" t="s">
        <v>39</v>
      </c>
      <c r="E20" s="44"/>
      <c r="F20" s="44"/>
      <c r="G20" s="44"/>
      <c r="H20" s="44"/>
      <c r="I20" s="44"/>
      <c r="J20" s="44"/>
      <c r="K20" s="44"/>
      <c r="L20" s="44">
        <v>96</v>
      </c>
      <c r="M20" s="44"/>
      <c r="N20" s="44">
        <v>85</v>
      </c>
      <c r="O20" s="44"/>
      <c r="P20" s="44"/>
      <c r="Q20" s="44"/>
      <c r="R20" s="44"/>
      <c r="S20" s="44"/>
      <c r="T20" s="50"/>
      <c r="U20" s="50">
        <f t="shared" si="0"/>
        <v>0</v>
      </c>
      <c r="V20" s="89"/>
      <c r="W20" s="89"/>
      <c r="X20" s="89"/>
      <c r="Y20" s="50">
        <f t="shared" si="1"/>
        <v>0</v>
      </c>
    </row>
    <row r="21" spans="1:25">
      <c r="A21" s="85">
        <v>17</v>
      </c>
      <c r="B21" s="86" t="s">
        <v>265</v>
      </c>
      <c r="C21" s="85" t="s">
        <v>275</v>
      </c>
      <c r="D21" s="85" t="s">
        <v>35</v>
      </c>
      <c r="E21" s="44"/>
      <c r="F21" s="44"/>
      <c r="G21" s="44"/>
      <c r="H21" s="44"/>
      <c r="I21" s="44"/>
      <c r="J21" s="44"/>
      <c r="K21" s="44"/>
      <c r="L21" s="44">
        <v>94</v>
      </c>
      <c r="M21" s="44"/>
      <c r="N21" s="44"/>
      <c r="O21" s="44"/>
      <c r="P21" s="44"/>
      <c r="Q21" s="44"/>
      <c r="R21" s="44"/>
      <c r="S21" s="44"/>
      <c r="T21" s="50"/>
      <c r="U21" s="50">
        <f t="shared" si="0"/>
        <v>0</v>
      </c>
      <c r="V21" s="89"/>
      <c r="W21" s="89"/>
      <c r="X21" s="89"/>
      <c r="Y21" s="50">
        <f t="shared" si="1"/>
        <v>0</v>
      </c>
    </row>
    <row r="22" spans="1:25">
      <c r="A22" s="85">
        <v>18</v>
      </c>
      <c r="B22" s="86" t="s">
        <v>266</v>
      </c>
      <c r="C22" s="85" t="s">
        <v>276</v>
      </c>
      <c r="D22" s="85" t="s">
        <v>36</v>
      </c>
      <c r="E22" s="44"/>
      <c r="F22" s="44"/>
      <c r="G22" s="44"/>
      <c r="H22" s="44"/>
      <c r="I22" s="44"/>
      <c r="J22" s="44"/>
      <c r="K22" s="44"/>
      <c r="L22" s="44">
        <v>90</v>
      </c>
      <c r="M22" s="44"/>
      <c r="N22" s="44">
        <v>86</v>
      </c>
      <c r="O22" s="44"/>
      <c r="P22" s="44"/>
      <c r="Q22" s="44"/>
      <c r="R22" s="44"/>
      <c r="S22" s="44"/>
      <c r="T22" s="50"/>
      <c r="U22" s="50">
        <f t="shared" si="0"/>
        <v>0</v>
      </c>
      <c r="V22" s="89"/>
      <c r="W22" s="89"/>
      <c r="X22" s="89"/>
      <c r="Y22" s="50">
        <f t="shared" si="1"/>
        <v>0</v>
      </c>
    </row>
    <row r="23" spans="1:25">
      <c r="A23" s="33" t="s">
        <v>226</v>
      </c>
      <c r="B23" s="29"/>
      <c r="C23" s="29"/>
      <c r="D23" s="29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37"/>
      <c r="U23" s="40"/>
      <c r="V23" s="33"/>
      <c r="W23" s="33"/>
      <c r="X23" s="33"/>
      <c r="Y23" s="41"/>
    </row>
    <row r="24" spans="1:25" ht="15">
      <c r="A24" s="178" t="s">
        <v>422</v>
      </c>
      <c r="B24" s="179"/>
    </row>
  </sheetData>
  <sortState ref="B5:Y22">
    <sortCondition descending="1" ref="Y5:Y22"/>
  </sortState>
  <mergeCells count="2">
    <mergeCell ref="A1:Y2"/>
    <mergeCell ref="A3:Y3"/>
  </mergeCells>
  <pageMargins left="0.70866141732283472" right="0.70866141732283472" top="0.74803149606299213" bottom="0.74803149606299213" header="0.31496062992125984" footer="0.31496062992125984"/>
  <pageSetup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SKEET MEN</vt:lpstr>
      <vt:lpstr>SKEET WOMEN</vt:lpstr>
      <vt:lpstr>SKEET JR MEN </vt:lpstr>
      <vt:lpstr>SKEET JR WOMEN </vt:lpstr>
      <vt:lpstr>TRAP MEN</vt:lpstr>
      <vt:lpstr>TRAP WOMEN</vt:lpstr>
      <vt:lpstr>TRAP JR MEN</vt:lpstr>
      <vt:lpstr>TRAP JR WOMEN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2020-02-02T03:50:46Z</cp:lastPrinted>
  <dcterms:created xsi:type="dcterms:W3CDTF">2018-12-04T05:38:00Z</dcterms:created>
  <dcterms:modified xsi:type="dcterms:W3CDTF">2020-03-11T05:19:29Z</dcterms:modified>
</cp:coreProperties>
</file>