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735" tabRatio="859" firstSheet="15" activeTab="15"/>
  </bookViews>
  <sheets>
    <sheet name="50M R 3P MEN" sheetId="1" r:id="rId1"/>
    <sheet name="50M 3P JUNIOR MEN" sheetId="2" r:id="rId2"/>
    <sheet name="50M R P MEN" sheetId="3" r:id="rId3"/>
    <sheet name="50M R P JR MEN" sheetId="4" r:id="rId4"/>
    <sheet name="10M ARM" sheetId="5" r:id="rId5"/>
    <sheet name="10M ARM JR MEN" sheetId="6" r:id="rId6"/>
    <sheet name="10M ARYM" sheetId="7" r:id="rId7"/>
    <sheet name="25M RFP MEN" sheetId="8" r:id="rId8"/>
    <sheet name="25M RFP JR MEN" sheetId="9" r:id="rId9"/>
    <sheet name="25M STD MEN" sheetId="10" r:id="rId10"/>
    <sheet name="25M STD PISTOL JR MEN" sheetId="11" r:id="rId11"/>
    <sheet name="25M CFP MEN" sheetId="12" r:id="rId12"/>
    <sheet name="25M SPORTS JR. MEN" sheetId="13" r:id="rId13"/>
    <sheet name="50M FP MEN" sheetId="14" r:id="rId14"/>
    <sheet name="50M PISTOL JR. MEN" sheetId="15" r:id="rId15"/>
    <sheet name="10M AP MEN" sheetId="16" r:id="rId16"/>
    <sheet name="10M AP JR MEN" sheetId="17" r:id="rId17"/>
    <sheet name="10M AP YOUTH MEN" sheetId="18" r:id="rId18"/>
    <sheet name="50M R3P WOMEN" sheetId="19" r:id="rId19"/>
    <sheet name="50M R3P JR WOMEN" sheetId="20" r:id="rId20"/>
    <sheet name="50M R P WOMEN" sheetId="21" r:id="rId21"/>
    <sheet name="50M PRONE JR WOMEN" sheetId="22" r:id="rId22"/>
    <sheet name="10M A R WOMEN" sheetId="23" r:id="rId23"/>
    <sheet name="10M ARJW" sheetId="24" r:id="rId24"/>
    <sheet name="10MARYW" sheetId="25" r:id="rId25"/>
    <sheet name="25M SP WOMEN" sheetId="26" r:id="rId26"/>
    <sheet name="25M SP JR. WOMEN" sheetId="27" r:id="rId27"/>
    <sheet name="10M APW" sheetId="28" r:id="rId28"/>
    <sheet name="10M AP JW" sheetId="29" r:id="rId29"/>
    <sheet name="10M APYW" sheetId="30" r:id="rId30"/>
  </sheets>
  <definedNames/>
  <calcPr fullCalcOnLoad="1"/>
</workbook>
</file>

<file path=xl/sharedStrings.xml><?xml version="1.0" encoding="utf-8"?>
<sst xmlns="http://schemas.openxmlformats.org/spreadsheetml/2006/main" count="3490" uniqueCount="1149">
  <si>
    <t xml:space="preserve">MTS - 623 </t>
  </si>
  <si>
    <t>S.No.</t>
  </si>
  <si>
    <t>Name</t>
  </si>
  <si>
    <t>DOB</t>
  </si>
  <si>
    <t>Unit</t>
  </si>
  <si>
    <t>BTS</t>
  </si>
  <si>
    <t>FAS</t>
  </si>
  <si>
    <t>WR</t>
  </si>
  <si>
    <t>R FAS</t>
  </si>
  <si>
    <t>PUN</t>
  </si>
  <si>
    <t>ARMY</t>
  </si>
  <si>
    <t>A.I</t>
  </si>
  <si>
    <t>CHAIN SINGH</t>
  </si>
  <si>
    <t>05.04.1989</t>
  </si>
  <si>
    <t>HAR</t>
  </si>
  <si>
    <t>SANJEEV RAJPUT</t>
  </si>
  <si>
    <t>05.01.1981</t>
  </si>
  <si>
    <t>NAVY</t>
  </si>
  <si>
    <t>AKHIL SHEORAN</t>
  </si>
  <si>
    <t>23.07.1995</t>
  </si>
  <si>
    <t>U.P</t>
  </si>
  <si>
    <t>MAH</t>
  </si>
  <si>
    <t>SATYAJEET KANDHOL</t>
  </si>
  <si>
    <t>16.02.2000</t>
  </si>
  <si>
    <t>RAJ</t>
  </si>
  <si>
    <t>T.N.</t>
  </si>
  <si>
    <t>A.F.</t>
  </si>
  <si>
    <t>RAIL</t>
  </si>
  <si>
    <t>DEEPAK KUMAR</t>
  </si>
  <si>
    <t>05.11.1987</t>
  </si>
  <si>
    <t>A.F</t>
  </si>
  <si>
    <t>RAHUL POONIA</t>
  </si>
  <si>
    <t>20.10.1985</t>
  </si>
  <si>
    <t>DGQA</t>
  </si>
  <si>
    <t>13.06.1993</t>
  </si>
  <si>
    <t>M.P</t>
  </si>
  <si>
    <t>DHARMENDRA SINGH</t>
  </si>
  <si>
    <t>SHUBHAM MALIK</t>
  </si>
  <si>
    <t>15.06.1993</t>
  </si>
  <si>
    <t>HRIDAY HAZARIKA</t>
  </si>
  <si>
    <t>12.10.2001</t>
  </si>
  <si>
    <t>ASS</t>
  </si>
  <si>
    <t>07.06.1994</t>
  </si>
  <si>
    <t>PARUL KUMAR</t>
  </si>
  <si>
    <t>10.08.1992</t>
  </si>
  <si>
    <t>SAHIL</t>
  </si>
  <si>
    <t>27.07.1994</t>
  </si>
  <si>
    <t>MAHESH KUMAR</t>
  </si>
  <si>
    <t>21.04.1992</t>
  </si>
  <si>
    <t>AF</t>
  </si>
  <si>
    <t>03.06.1988</t>
  </si>
  <si>
    <t>U.P.</t>
  </si>
  <si>
    <t>KAR</t>
  </si>
  <si>
    <t>ARJUN BABUTA</t>
  </si>
  <si>
    <t>24.01.1999</t>
  </si>
  <si>
    <t>YASH PADLOSKAR</t>
  </si>
  <si>
    <t>31.01.2000</t>
  </si>
  <si>
    <t>GOA</t>
  </si>
  <si>
    <t>28.10.1997</t>
  </si>
  <si>
    <t>NIGAM PRASAD PARIDA</t>
  </si>
  <si>
    <t>01.10.1990</t>
  </si>
  <si>
    <t>J&amp;K</t>
  </si>
  <si>
    <t>DEL</t>
  </si>
  <si>
    <t>A.P.</t>
  </si>
  <si>
    <t>VINAYKUMAR SHASHIKANT PATIL</t>
  </si>
  <si>
    <t>01.07.1998</t>
  </si>
  <si>
    <t>DIKSHANT GUPTA</t>
  </si>
  <si>
    <t>30.10.2001</t>
  </si>
  <si>
    <t>DSQ</t>
  </si>
  <si>
    <t>24.02.2001</t>
  </si>
  <si>
    <t>ANIL KUMAR</t>
  </si>
  <si>
    <t>14.11.1997</t>
  </si>
  <si>
    <t>M.P.</t>
  </si>
  <si>
    <t>MOHIT KUMAR AGNIHOTRI</t>
  </si>
  <si>
    <t>07.02.2000</t>
  </si>
  <si>
    <t>SACHET SANTOSH PINNANATH</t>
  </si>
  <si>
    <t>20.11.2000</t>
  </si>
  <si>
    <t>PAARTH MAKHIJA</t>
  </si>
  <si>
    <t>NISHANT MALIK</t>
  </si>
  <si>
    <t>02.12.1998</t>
  </si>
  <si>
    <t>W.B</t>
  </si>
  <si>
    <t>27.07.1999</t>
  </si>
  <si>
    <t>AMAR CHAKRAVARTHY KISHORE</t>
  </si>
  <si>
    <t>07.02.2002</t>
  </si>
  <si>
    <t>21.02.1998</t>
  </si>
  <si>
    <t>OMKAR SANTOSH UKIRDE</t>
  </si>
  <si>
    <t>14.07.1997</t>
  </si>
  <si>
    <t>20.07.1999</t>
  </si>
  <si>
    <t>12.12.1997</t>
  </si>
  <si>
    <t>U.K</t>
  </si>
  <si>
    <t>AJAY TOMAR</t>
  </si>
  <si>
    <t>02.09.2000</t>
  </si>
  <si>
    <t>KER</t>
  </si>
  <si>
    <t>06.08.1995</t>
  </si>
  <si>
    <t>VIKRANT SHARMA</t>
  </si>
  <si>
    <t>01.06.1993</t>
  </si>
  <si>
    <t>ASHISH GAUTAM</t>
  </si>
  <si>
    <t>26.03.1992</t>
  </si>
  <si>
    <t>BSF</t>
  </si>
  <si>
    <t>UK</t>
  </si>
  <si>
    <t>FATEH SINGH DHILLON</t>
  </si>
  <si>
    <t>MONU KUMAR</t>
  </si>
  <si>
    <t>20.03.1988</t>
  </si>
  <si>
    <t>SSB</t>
  </si>
  <si>
    <t>PRAVEEN KUMAR</t>
  </si>
  <si>
    <t>A.P</t>
  </si>
  <si>
    <t>05.09.1987</t>
  </si>
  <si>
    <t>BIH</t>
  </si>
  <si>
    <t>28.08.1998</t>
  </si>
  <si>
    <t>ORI</t>
  </si>
  <si>
    <t>RAJPREET SINGH</t>
  </si>
  <si>
    <t>14.10.2001</t>
  </si>
  <si>
    <t>18.12.2000</t>
  </si>
  <si>
    <t>04.04.1992</t>
  </si>
  <si>
    <t>GUJ</t>
  </si>
  <si>
    <t>SHIVAM KUMAR</t>
  </si>
  <si>
    <t>12.12.2000</t>
  </si>
  <si>
    <t>H.P</t>
  </si>
  <si>
    <t>RAMANYA TOMAR</t>
  </si>
  <si>
    <t>30.06.2002</t>
  </si>
  <si>
    <t>GURPREET SINGH</t>
  </si>
  <si>
    <t>19.12.1987</t>
  </si>
  <si>
    <t>NEERAJ KUMAR</t>
  </si>
  <si>
    <t>14.05.1994</t>
  </si>
  <si>
    <t>HARPREET SINGH</t>
  </si>
  <si>
    <t>07.02.1981</t>
  </si>
  <si>
    <t>YOGESH SINGH</t>
  </si>
  <si>
    <t>01.01.1985</t>
  </si>
  <si>
    <t>SHIVAM SHUKLA</t>
  </si>
  <si>
    <t>03.03.1997</t>
  </si>
  <si>
    <t>05.12.1996</t>
  </si>
  <si>
    <t>ARJUN DAS</t>
  </si>
  <si>
    <t>23.06.1996</t>
  </si>
  <si>
    <t>THOMAS GEORGE</t>
  </si>
  <si>
    <t>13.07.1997</t>
  </si>
  <si>
    <t>BHAVESH SHEKHAWAT</t>
  </si>
  <si>
    <t>29.07.1996</t>
  </si>
  <si>
    <t>AADEITHYAA JOAHAL</t>
  </si>
  <si>
    <t>05.08.2000</t>
  </si>
  <si>
    <t>GURMEET</t>
  </si>
  <si>
    <t>03.07.1996</t>
  </si>
  <si>
    <t>ANHAD JAWANDA</t>
  </si>
  <si>
    <t>26.10.1998</t>
  </si>
  <si>
    <t>TSRA</t>
  </si>
  <si>
    <t>ANISH</t>
  </si>
  <si>
    <t>26.09.2002</t>
  </si>
  <si>
    <t>KASHISH MEHRA</t>
  </si>
  <si>
    <t>04.05.1995</t>
  </si>
  <si>
    <t>CHD</t>
  </si>
  <si>
    <t>WCH</t>
  </si>
  <si>
    <t>W.R</t>
  </si>
  <si>
    <t>JITU RAI</t>
  </si>
  <si>
    <t>DEEPAK SHARMA</t>
  </si>
  <si>
    <t>15.02.1982</t>
  </si>
  <si>
    <t>ONGC</t>
  </si>
  <si>
    <t>CISF</t>
  </si>
  <si>
    <t>RAVINDER</t>
  </si>
  <si>
    <t>01.03.1990</t>
  </si>
  <si>
    <t>AMANPREET SINGH</t>
  </si>
  <si>
    <t>W.B.</t>
  </si>
  <si>
    <t>ARUN</t>
  </si>
  <si>
    <t>01.01.1993</t>
  </si>
  <si>
    <t>MONU TOMAR</t>
  </si>
  <si>
    <t>10.12.1990</t>
  </si>
  <si>
    <t>SIB KUMAR GHOSH</t>
  </si>
  <si>
    <t>03.12.1980</t>
  </si>
  <si>
    <t>SURAJ BHAMBHANI</t>
  </si>
  <si>
    <t>ANMOL JAIN</t>
  </si>
  <si>
    <t>02.09.1998</t>
  </si>
  <si>
    <t>13.10.2000</t>
  </si>
  <si>
    <t>T.N</t>
  </si>
  <si>
    <t>ARPIT GOEL</t>
  </si>
  <si>
    <t>15.08.1995</t>
  </si>
  <si>
    <t>20.01.1996</t>
  </si>
  <si>
    <t>SHAMSHER SINGH BHANDARI</t>
  </si>
  <si>
    <t>03.02.1977</t>
  </si>
  <si>
    <t>ANUBHAV PRATAP SINGH</t>
  </si>
  <si>
    <t>07.08.1984</t>
  </si>
  <si>
    <t>26.12.1997</t>
  </si>
  <si>
    <t>14.06.1997</t>
  </si>
  <si>
    <t>10.09.1993</t>
  </si>
  <si>
    <t>NISHANT DALAL</t>
  </si>
  <si>
    <t>20.11.1997</t>
  </si>
  <si>
    <t>NCC</t>
  </si>
  <si>
    <t>RISHI GIREESH</t>
  </si>
  <si>
    <t>28.02.2000</t>
  </si>
  <si>
    <t>RITHIK GIREESH</t>
  </si>
  <si>
    <t>04.11.1995</t>
  </si>
  <si>
    <t>NAVDEEP SINGH RATHORE</t>
  </si>
  <si>
    <t>H.P.</t>
  </si>
  <si>
    <t>DELHI</t>
  </si>
  <si>
    <t>G. PURUSOTHAMAN</t>
  </si>
  <si>
    <t>06.09.1986</t>
  </si>
  <si>
    <t>ARUN SHARMA</t>
  </si>
  <si>
    <t>25.02.1994</t>
  </si>
  <si>
    <t>GOLDI GURJAR</t>
  </si>
  <si>
    <t>21.03.1993</t>
  </si>
  <si>
    <t>AKASH KUMAR RAVIDAS</t>
  </si>
  <si>
    <t>01.02.1988</t>
  </si>
  <si>
    <t>25.01.1997</t>
  </si>
  <si>
    <t>KUHELI GANGULEE</t>
  </si>
  <si>
    <t>04.09.1970</t>
  </si>
  <si>
    <t>TEJASWINI R. SAWANT</t>
  </si>
  <si>
    <t>12.09.1980</t>
  </si>
  <si>
    <t>LAJJA GAUSWAMI</t>
  </si>
  <si>
    <t>28.08.1988</t>
  </si>
  <si>
    <t>ELIZABETH SUSAN KOSHY</t>
  </si>
  <si>
    <t>10.05.1994</t>
  </si>
  <si>
    <t>17.07.1983</t>
  </si>
  <si>
    <t>GAAYATHRI N</t>
  </si>
  <si>
    <t>22.04.1996</t>
  </si>
  <si>
    <t>SONIKA</t>
  </si>
  <si>
    <t>JAYASHREE DAS</t>
  </si>
  <si>
    <t>06.04.1994</t>
  </si>
  <si>
    <t>MEERA KUMARI</t>
  </si>
  <si>
    <t>10.01.1990</t>
  </si>
  <si>
    <t>ANJUM MOUDGIL</t>
  </si>
  <si>
    <t>05.01.1994</t>
  </si>
  <si>
    <t>RUCHIRA ARUN LAWAND</t>
  </si>
  <si>
    <t>01.03.1991</t>
  </si>
  <si>
    <t>V. SRINITHI ABIRAMI</t>
  </si>
  <si>
    <t>24.11.1995</t>
  </si>
  <si>
    <t>CHAHAT DEEP KAUR</t>
  </si>
  <si>
    <t>19.03.1996</t>
  </si>
  <si>
    <t>VEDANGI VIRAG TULZAPURKAR</t>
  </si>
  <si>
    <t>28.09.1984</t>
  </si>
  <si>
    <t>TEJASWINI MULEY</t>
  </si>
  <si>
    <t>12.11.1992</t>
  </si>
  <si>
    <t>AYUSHI PODDER</t>
  </si>
  <si>
    <t>23.10.2000</t>
  </si>
  <si>
    <t>NAMRATA ARORA</t>
  </si>
  <si>
    <t>17.01.1996</t>
  </si>
  <si>
    <t>RAKHEE VIKAS SAMANT</t>
  </si>
  <si>
    <t>24.10.1971</t>
  </si>
  <si>
    <t>CRPF</t>
  </si>
  <si>
    <t>MANDAKINI BHASKAR KHAMKAR</t>
  </si>
  <si>
    <t>26.03.1973</t>
  </si>
  <si>
    <t>20.09.1995</t>
  </si>
  <si>
    <t>HEMA K.C</t>
  </si>
  <si>
    <t>07.04.1987</t>
  </si>
  <si>
    <t>20.01.1994</t>
  </si>
  <si>
    <t>TN</t>
  </si>
  <si>
    <t>ANJALI MANDAR BHAGWAT</t>
  </si>
  <si>
    <t>05.12.1969</t>
  </si>
  <si>
    <t>20.01.1997</t>
  </si>
  <si>
    <t>SHIRIN GODARA</t>
  </si>
  <si>
    <t>29.09.1999</t>
  </si>
  <si>
    <t>BHAKTI KHAMKAR</t>
  </si>
  <si>
    <t>14.05.2000</t>
  </si>
  <si>
    <t>AJAY THAKUR</t>
  </si>
  <si>
    <t>29.02.1992</t>
  </si>
  <si>
    <t>28.12.1987</t>
  </si>
  <si>
    <t>RITU RAJ SINGH</t>
  </si>
  <si>
    <t>24.04.1996</t>
  </si>
  <si>
    <t>AGA MD. ZAINULABEDIN</t>
  </si>
  <si>
    <t>RAJAT KUMAR YADAV</t>
  </si>
  <si>
    <t>10.03.1993</t>
  </si>
  <si>
    <t>JUJHAR SINGH</t>
  </si>
  <si>
    <t>25.12.1981</t>
  </si>
  <si>
    <t>KARAN SHEOYRAN</t>
  </si>
  <si>
    <t>17.03.1997</t>
  </si>
  <si>
    <t>UP</t>
  </si>
  <si>
    <t>JAPTYESH SINGH JASPAL</t>
  </si>
  <si>
    <t>23.12.1999</t>
  </si>
  <si>
    <t>YASHASWINI SINGH DESWAL</t>
  </si>
  <si>
    <t>SHWETA SINGH</t>
  </si>
  <si>
    <t>03.07.1986</t>
  </si>
  <si>
    <t>MALAIKA GOEL</t>
  </si>
  <si>
    <t>GAURI SHEORAN</t>
  </si>
  <si>
    <t>ANNU RAJ SINGH</t>
  </si>
  <si>
    <t>29.01.2000</t>
  </si>
  <si>
    <t>AAKANKSHA BANSAL</t>
  </si>
  <si>
    <t>24.01.1993</t>
  </si>
  <si>
    <t>01.07.1985</t>
  </si>
  <si>
    <t>ANISA SAYYED</t>
  </si>
  <si>
    <t>31.08.1994</t>
  </si>
  <si>
    <t>SHILPI BISHT</t>
  </si>
  <si>
    <t>PUSHPANJALI RANA</t>
  </si>
  <si>
    <t>13.03.1982</t>
  </si>
  <si>
    <t>RUBY TOMER</t>
  </si>
  <si>
    <t>10.03.1988</t>
  </si>
  <si>
    <t>SHAKSHI DAGAR</t>
  </si>
  <si>
    <t>12.02.1994</t>
  </si>
  <si>
    <t>RACHNA DEVI</t>
  </si>
  <si>
    <t>18.06.1984</t>
  </si>
  <si>
    <t>VINERKAR RUCHITA RAJENDRA</t>
  </si>
  <si>
    <t>27.12.1992</t>
  </si>
  <si>
    <t>ANJU</t>
  </si>
  <si>
    <t>17.10.1990</t>
  </si>
  <si>
    <t xml:space="preserve">YOGITA </t>
  </si>
  <si>
    <t>25.07.2001</t>
  </si>
  <si>
    <t>CHINKI YADAV</t>
  </si>
  <si>
    <t>26.11.1997</t>
  </si>
  <si>
    <t>19.08.1997</t>
  </si>
  <si>
    <t>30.10.1990</t>
  </si>
  <si>
    <t>07.02.1998</t>
  </si>
  <si>
    <t>ARUNIMA GAUR</t>
  </si>
  <si>
    <t>26.04.1999</t>
  </si>
  <si>
    <t>17.12.2000</t>
  </si>
  <si>
    <t>MAHIMA TURHI AGRAWAL</t>
  </si>
  <si>
    <t>MP</t>
  </si>
  <si>
    <t>21.01.2001</t>
  </si>
  <si>
    <t>27.01.2003</t>
  </si>
  <si>
    <t>02.04.1999</t>
  </si>
  <si>
    <t>27.02.2001</t>
  </si>
  <si>
    <t>16.05.2001</t>
  </si>
  <si>
    <t>SNEHA BHARDWAJ</t>
  </si>
  <si>
    <t>15.02.2001</t>
  </si>
  <si>
    <t>TANU RAWAL</t>
  </si>
  <si>
    <t>06.09.2001</t>
  </si>
  <si>
    <t>ESHA SINGH</t>
  </si>
  <si>
    <t>01.01.2005</t>
  </si>
  <si>
    <t>SWETA DEVI</t>
  </si>
  <si>
    <t>VISHWA JIGNESHBHAI DAHIYA</t>
  </si>
  <si>
    <t>30.09.1999</t>
  </si>
  <si>
    <t>ANJALI CHOUDHARY</t>
  </si>
  <si>
    <t>16.01.2002</t>
  </si>
  <si>
    <t>ANUSHKA MADAN</t>
  </si>
  <si>
    <t>19.02.2001</t>
  </si>
  <si>
    <t>06.07.2001</t>
  </si>
  <si>
    <t>22.02.1980</t>
  </si>
  <si>
    <t>17.02.1984</t>
  </si>
  <si>
    <t>27.03.1980</t>
  </si>
  <si>
    <t>HEMA K.C.</t>
  </si>
  <si>
    <t>ZENAB HUSSAIN BANDOOKWALA</t>
  </si>
  <si>
    <t>M. AATHIRAI</t>
  </si>
  <si>
    <t>03.02.2000</t>
  </si>
  <si>
    <t>30.10.2000</t>
  </si>
  <si>
    <t>SHRISHTI MISHRA</t>
  </si>
  <si>
    <t>10.09.1999</t>
  </si>
  <si>
    <t>Sr. No.</t>
  </si>
  <si>
    <t>SACHIN KUMAR</t>
  </si>
  <si>
    <t>01.06.1994</t>
  </si>
  <si>
    <t>SHAHZAR RIZVI</t>
  </si>
  <si>
    <t>TUSHAR SINGH</t>
  </si>
  <si>
    <t>KARNAV BISHNOI</t>
  </si>
  <si>
    <t>11.01.1994</t>
  </si>
  <si>
    <t>JATIN SINGH RATHORE</t>
  </si>
  <si>
    <t>21.08.1997</t>
  </si>
  <si>
    <t>SAURAV MALIK</t>
  </si>
  <si>
    <t>03.12.1993</t>
  </si>
  <si>
    <t>GAURAV RANA</t>
  </si>
  <si>
    <t>11.11.1999</t>
  </si>
  <si>
    <t>MANDEEP SINGH</t>
  </si>
  <si>
    <t>PANKAJ YADAV</t>
  </si>
  <si>
    <t>28.07.1999</t>
  </si>
  <si>
    <t>12.05.1997</t>
  </si>
  <si>
    <t>28.10.1999</t>
  </si>
  <si>
    <t>SAURABH CHOUDHARY</t>
  </si>
  <si>
    <t>12.05.2002</t>
  </si>
  <si>
    <t>ARSHDEEP BANGA</t>
  </si>
  <si>
    <t>12.06.2000</t>
  </si>
  <si>
    <t>LUCKY</t>
  </si>
  <si>
    <t>25.09.2004</t>
  </si>
  <si>
    <t>SURINDER SINGH</t>
  </si>
  <si>
    <t>15.04.2000</t>
  </si>
  <si>
    <t>ARPIT TOMAR</t>
  </si>
  <si>
    <t>06.08.2002</t>
  </si>
  <si>
    <t>ANKUR SAINI</t>
  </si>
  <si>
    <t>24.07.2003</t>
  </si>
  <si>
    <t>RUSHIRAJ ATUL BAROT</t>
  </si>
  <si>
    <t>UNIT</t>
  </si>
  <si>
    <t>SWAPNIL SURESH KUSALE</t>
  </si>
  <si>
    <t>FULCHAND BANGAR</t>
  </si>
  <si>
    <t>APURVI CHANDELA</t>
  </si>
  <si>
    <t>04.01.1993</t>
  </si>
  <si>
    <t>AYONIKA PAUL</t>
  </si>
  <si>
    <t>23.09.1992</t>
  </si>
  <si>
    <t>SHRIYANKA SADANGI</t>
  </si>
  <si>
    <t>10.01.1995</t>
  </si>
  <si>
    <t>AAYUSHI GUPTA</t>
  </si>
  <si>
    <t>18.08.1994</t>
  </si>
  <si>
    <t>07.08.1989</t>
  </si>
  <si>
    <t>07.08.1987</t>
  </si>
  <si>
    <t>VINITA BHARDWAJ</t>
  </si>
  <si>
    <t>25.04.1994</t>
  </si>
  <si>
    <t>04.06.2000</t>
  </si>
  <si>
    <t>VANSHIKA SHAHI</t>
  </si>
  <si>
    <t>12.03.2000</t>
  </si>
  <si>
    <t>MANINI KAUSHIK</t>
  </si>
  <si>
    <t>VANSHIKA RATHORE</t>
  </si>
  <si>
    <t>C. KAVI RAKSHNA</t>
  </si>
  <si>
    <t>20.06.2000</t>
  </si>
  <si>
    <t>MEENA KUMARI</t>
  </si>
  <si>
    <t>SAMIKSHA DHINGRA</t>
  </si>
  <si>
    <t>15.12.1999</t>
  </si>
  <si>
    <t>SHREYA SAKSENA</t>
  </si>
  <si>
    <t>05.05.1997</t>
  </si>
  <si>
    <t>ANJALI</t>
  </si>
  <si>
    <t>11.09.1997</t>
  </si>
  <si>
    <t>BARKHA CHAUHAN</t>
  </si>
  <si>
    <t>24.10.1995</t>
  </si>
  <si>
    <t>TEJAS KRISHNA PRASAD</t>
  </si>
  <si>
    <t>22.01.1998</t>
  </si>
  <si>
    <t>MEENAKSHI MEENA</t>
  </si>
  <si>
    <t>09.05.1995</t>
  </si>
  <si>
    <t>07.01.1999</t>
  </si>
  <si>
    <t>ELAVENIL VALARIVAN</t>
  </si>
  <si>
    <t>02.08.1999</t>
  </si>
  <si>
    <t>09.12.1992</t>
  </si>
  <si>
    <t>JANMESH GANDHI</t>
  </si>
  <si>
    <t>25.01.2001</t>
  </si>
  <si>
    <t>ADARSH SINGH</t>
  </si>
  <si>
    <t>27.11.2001</t>
  </si>
  <si>
    <t>NIRAJ KUMAR</t>
  </si>
  <si>
    <t>21.10.2000</t>
  </si>
  <si>
    <t>J.K</t>
  </si>
  <si>
    <t>KAJAL SAINI</t>
  </si>
  <si>
    <t>SONIA</t>
  </si>
  <si>
    <t>02.02.1995</t>
  </si>
  <si>
    <t>SURYA PRATAP SINGH BANSHTU</t>
  </si>
  <si>
    <t>28.01.2002</t>
  </si>
  <si>
    <t>16.06.1998</t>
  </si>
  <si>
    <t>RON GEORGE VALIYAVEETTIL</t>
  </si>
  <si>
    <t>NITISH KUMAR</t>
  </si>
  <si>
    <t>03.12.2000</t>
  </si>
  <si>
    <t>PARVEEN KUMAR</t>
  </si>
  <si>
    <t>24.06.1992</t>
  </si>
  <si>
    <t>14.02.1997</t>
  </si>
  <si>
    <t>VARUN DUBEY</t>
  </si>
  <si>
    <t>JHAR</t>
  </si>
  <si>
    <t>05.03.2003</t>
  </si>
  <si>
    <t>ABID ALI KHAN</t>
  </si>
  <si>
    <t>25.10.1999</t>
  </si>
  <si>
    <t>12.04.2003</t>
  </si>
  <si>
    <t>CHINMAI</t>
  </si>
  <si>
    <t>12.08.2003</t>
  </si>
  <si>
    <t>23.07.2001</t>
  </si>
  <si>
    <t>11.11.2002</t>
  </si>
  <si>
    <t>SHREYA BANDYOPADHYAY</t>
  </si>
  <si>
    <t>OMPRAKASH MITHARWAL</t>
  </si>
  <si>
    <t>OG 2016</t>
  </si>
  <si>
    <t>ARJUN SINGH CHEEMA</t>
  </si>
  <si>
    <t>13.06.2001</t>
  </si>
  <si>
    <t>PRASIDDHI MAHANT</t>
  </si>
  <si>
    <t>03.08.2002</t>
  </si>
  <si>
    <t>MEHULI GHOSH</t>
  </si>
  <si>
    <t>ANKITA GUPTA</t>
  </si>
  <si>
    <t>10.05.1992</t>
  </si>
  <si>
    <t>01.07.1994</t>
  </si>
  <si>
    <t>PUSHPENDRA SINGH</t>
  </si>
  <si>
    <t>16.07.1991</t>
  </si>
  <si>
    <t>NEERAJ KAUR</t>
  </si>
  <si>
    <t>25.10.1998</t>
  </si>
  <si>
    <t>PRIYA RAGHAV</t>
  </si>
  <si>
    <t>15.05.2000</t>
  </si>
  <si>
    <t>PRIYANKA</t>
  </si>
  <si>
    <t>06.03.1982</t>
  </si>
  <si>
    <t>21.02.2001</t>
  </si>
  <si>
    <t>25.03.1988</t>
  </si>
  <si>
    <t>PAVAN KUMAR VAISHNAV</t>
  </si>
  <si>
    <t>12.02.1987</t>
  </si>
  <si>
    <t>SHREYA AGRAWAL</t>
  </si>
  <si>
    <t>23.09.2000</t>
  </si>
  <si>
    <t>MANISH KUMAR VERMA</t>
  </si>
  <si>
    <t>08.11.1985</t>
  </si>
  <si>
    <t xml:space="preserve"> ROOPAK MALIK</t>
  </si>
  <si>
    <t>25.10.1988</t>
  </si>
  <si>
    <t>HARSHIT BINJWA</t>
  </si>
  <si>
    <t>16.03.2000</t>
  </si>
  <si>
    <t>AKASH PATIDAR</t>
  </si>
  <si>
    <t>28.11.1999</t>
  </si>
  <si>
    <t>27.11.1999</t>
  </si>
  <si>
    <t>AMIT KUMAYU</t>
  </si>
  <si>
    <t>27.12.1999</t>
  </si>
  <si>
    <t>H,P</t>
  </si>
  <si>
    <t>18.06.2001</t>
  </si>
  <si>
    <t>KIRAN ANKUSH JADHAV</t>
  </si>
  <si>
    <t>01.16.1994</t>
  </si>
  <si>
    <t xml:space="preserve">VIMLESH KUMAR RATHOUR
</t>
  </si>
  <si>
    <t>SANDEEP SINGH</t>
  </si>
  <si>
    <t>SHAHU TUSHAR MANE</t>
  </si>
  <si>
    <t>26.01.2002</t>
  </si>
  <si>
    <t>26.07.2001</t>
  </si>
  <si>
    <t>MTS</t>
  </si>
  <si>
    <t xml:space="preserve">PANKAJ YADAV </t>
  </si>
  <si>
    <t>ABHISHEK ARYA</t>
  </si>
  <si>
    <t>10.02.1999</t>
  </si>
  <si>
    <t>MANU BHAKER</t>
  </si>
  <si>
    <t>18.02.2002</t>
  </si>
  <si>
    <t>RHYTHM SANGWAN</t>
  </si>
  <si>
    <t>29.12.2003</t>
  </si>
  <si>
    <t>NISHA YADAV</t>
  </si>
  <si>
    <t>18.12.2004</t>
  </si>
  <si>
    <t>VIBHUTI BHATIA</t>
  </si>
  <si>
    <t>15.10.2003</t>
  </si>
  <si>
    <t>MISTRY GUNJAN BHARATTKUMAR</t>
  </si>
  <si>
    <t>24.10.1993</t>
  </si>
  <si>
    <t>KARAN JATINBHAI VYAS</t>
  </si>
  <si>
    <t>PRACHI CHAUDHARY</t>
  </si>
  <si>
    <t xml:space="preserve">MANSI SUDHIR SINGH KATHAIT  </t>
  </si>
  <si>
    <t xml:space="preserve">ZEENA KHITTA </t>
  </si>
  <si>
    <t>20.05.2001</t>
  </si>
  <si>
    <t>19.10.2002</t>
  </si>
  <si>
    <t>ARSHDEEP SINGH</t>
  </si>
  <si>
    <t>15.09.1996</t>
  </si>
  <si>
    <t>SUBHANKAR PRAMANICK</t>
  </si>
  <si>
    <t>HEENA JAYESHBHAI GOHEI</t>
  </si>
  <si>
    <t>19.05.2002</t>
  </si>
  <si>
    <t>YANA RATHORE</t>
  </si>
  <si>
    <t>25.02.2003</t>
  </si>
  <si>
    <t>SHRADDHA MANSUKHBHAI THUMAR</t>
  </si>
  <si>
    <t>16.08.2000</t>
  </si>
  <si>
    <t>YASHIKA VISHWAJEET SHINDE</t>
  </si>
  <si>
    <t>MISTRY GUNJAN BHARATTKUMA</t>
  </si>
  <si>
    <t>KINNORI KONAR</t>
  </si>
  <si>
    <t>09.10.1999</t>
  </si>
  <si>
    <t>SUNIDHI CHAUHAN</t>
  </si>
  <si>
    <t>RAJKANWAR SINGH SANDHU</t>
  </si>
  <si>
    <t>13.08.2002</t>
  </si>
  <si>
    <t>VIRAJ VIJAY ROKADE</t>
  </si>
  <si>
    <t>09.08.2002</t>
  </si>
  <si>
    <t>KAILASH CHAND</t>
  </si>
  <si>
    <t>14.08.1992</t>
  </si>
  <si>
    <t>AAKASH VERMA</t>
  </si>
  <si>
    <t>01.07.1999</t>
  </si>
  <si>
    <t>RABIA AKBAR KAKTIKAR</t>
  </si>
  <si>
    <t>22.10.2000</t>
  </si>
  <si>
    <t>ABHISHEK VERMA</t>
  </si>
  <si>
    <t>01.08.1989</t>
  </si>
  <si>
    <t>ARUN. V</t>
  </si>
  <si>
    <t>14.04.1985</t>
  </si>
  <si>
    <t>RAVINDER SINGH</t>
  </si>
  <si>
    <t>17.10.1996</t>
  </si>
  <si>
    <t>VIJAYVEER SIDHU</t>
  </si>
  <si>
    <t>20.08.2001</t>
  </si>
  <si>
    <t>19.03.2000</t>
  </si>
  <si>
    <t>B. L. SRI THAVATHANYAA</t>
  </si>
  <si>
    <t>17.08.2001</t>
  </si>
  <si>
    <t>MANSI SUDHIR SINGH KATHAIT</t>
  </si>
  <si>
    <t>23.08.2004</t>
  </si>
  <si>
    <t>SHWETA YADAV</t>
  </si>
  <si>
    <t>20.01.1998</t>
  </si>
  <si>
    <t>CHANCHAL YADAV</t>
  </si>
  <si>
    <t>TRA</t>
  </si>
  <si>
    <t>20.06.1999</t>
  </si>
  <si>
    <t>12.09.1999</t>
  </si>
  <si>
    <t>SARABJOT SINGH</t>
  </si>
  <si>
    <t>30.09.2001</t>
  </si>
  <si>
    <t>VIKASH KUMAR</t>
  </si>
  <si>
    <t>04.12.2000</t>
  </si>
  <si>
    <t>YASH KUMAR</t>
  </si>
  <si>
    <t>06.07.2000</t>
  </si>
  <si>
    <t>AKASH</t>
  </si>
  <si>
    <t>SHAURYA SARIN</t>
  </si>
  <si>
    <t>09.07.2001</t>
  </si>
  <si>
    <t>SACHIN BHATI</t>
  </si>
  <si>
    <t>MITESH KUMAR MANILAL GOHIL</t>
  </si>
  <si>
    <t>HARSH GUPTA</t>
  </si>
  <si>
    <t>22.07.2001</t>
  </si>
  <si>
    <t>UDHAYVEER SIDHU</t>
  </si>
  <si>
    <t>21.06.2002</t>
  </si>
  <si>
    <t>12.12.2003</t>
  </si>
  <si>
    <t>PATEL DISHANT ASHVINKUMAR</t>
  </si>
  <si>
    <t>24.03.2001</t>
  </si>
  <si>
    <t>ROHAN MALIK</t>
  </si>
  <si>
    <t>13.08.2004</t>
  </si>
  <si>
    <t>AYUSH JINDAL</t>
  </si>
  <si>
    <t>15.12.2000</t>
  </si>
  <si>
    <t>SHIVA NARWAL</t>
  </si>
  <si>
    <t>18.02.2006</t>
  </si>
  <si>
    <t>KUNAL RANA</t>
  </si>
  <si>
    <t>UDIT JOSHI</t>
  </si>
  <si>
    <t>30.08.2001</t>
  </si>
  <si>
    <t>03.02.2001</t>
  </si>
  <si>
    <t>ANSHUL MALIK</t>
  </si>
  <si>
    <t>01.08.2000</t>
  </si>
  <si>
    <t>SAGAR BHARGAVA</t>
  </si>
  <si>
    <t>20.06.2003</t>
  </si>
  <si>
    <t>BHARGAVSINH NAVALSINH S</t>
  </si>
  <si>
    <t>FATEHJEET SINGH</t>
  </si>
  <si>
    <t>16.09.2002</t>
  </si>
  <si>
    <t>12.07.2004</t>
  </si>
  <si>
    <t>NEHA</t>
  </si>
  <si>
    <t>14.05.1999</t>
  </si>
  <si>
    <t>DARSHITA MAMAHESHBHAI J.</t>
  </si>
  <si>
    <t>04.01.2005</t>
  </si>
  <si>
    <t>SURBHI RAO</t>
  </si>
  <si>
    <t>21.10.1999</t>
  </si>
  <si>
    <t>DEVANSHI DHAMA</t>
  </si>
  <si>
    <t>29.04.2003</t>
  </si>
  <si>
    <t>NIVEDITHA V. NAIR</t>
  </si>
  <si>
    <t>09.05.2001</t>
  </si>
  <si>
    <t>02.10.2000</t>
  </si>
  <si>
    <t>AARJU VAISHNAV</t>
  </si>
  <si>
    <t>ANOUSHKA BHARDWAJ</t>
  </si>
  <si>
    <t>VIDHI</t>
  </si>
  <si>
    <t>21.11.2002</t>
  </si>
  <si>
    <t>10.11.2003</t>
  </si>
  <si>
    <t>22.10.2004</t>
  </si>
  <si>
    <t>SHARVARI JITENDRA BHOIR</t>
  </si>
  <si>
    <t>11.08.2003</t>
  </si>
  <si>
    <t>03.09.2004</t>
  </si>
  <si>
    <t>RITHIK RAMESH</t>
  </si>
  <si>
    <t>25.10.2000</t>
  </si>
  <si>
    <t>ADITYA MALRA</t>
  </si>
  <si>
    <t>SAMARTH RANJIT MANDLIK</t>
  </si>
  <si>
    <t>22.12.2004</t>
  </si>
  <si>
    <t>GURMAN SINGH ATWAL</t>
  </si>
  <si>
    <t>20.08.2002</t>
  </si>
  <si>
    <t>LAVISH KUMAR</t>
  </si>
  <si>
    <t>21.11.2003</t>
  </si>
  <si>
    <t>AISHWARYA PRATAP SINGH</t>
  </si>
  <si>
    <t>SHASHANK TRIPATI</t>
  </si>
  <si>
    <t>GOHIL HARSHRAJSINHJI J.</t>
  </si>
  <si>
    <t>SARTAJ SINGH TIWANA</t>
  </si>
  <si>
    <t>11.07.1993</t>
  </si>
  <si>
    <t>ABHIDNYA ASHOK PATIL</t>
  </si>
  <si>
    <t>HARSHADA SADANAND NITHAVE</t>
  </si>
  <si>
    <t>SHUBHANGI ARJUN SURYAWANSHI</t>
  </si>
  <si>
    <t>09.07.2000</t>
  </si>
  <si>
    <t>ANUSHKA RAVINDRA PATIL</t>
  </si>
  <si>
    <t>YUVIKA TOMAR</t>
  </si>
  <si>
    <t>SAUMYA DHYANI</t>
  </si>
  <si>
    <t>YASHSAVI JOSHI</t>
  </si>
  <si>
    <t>15.02.2005</t>
  </si>
  <si>
    <t>SHIKHA NARWAL</t>
  </si>
  <si>
    <t>SIMRANPREET KAUR BRAR</t>
  </si>
  <si>
    <t>02.10.2004</t>
  </si>
  <si>
    <t>TANVI</t>
  </si>
  <si>
    <t>05.08.2003</t>
  </si>
  <si>
    <t>BHUMIKA PATIDAR</t>
  </si>
  <si>
    <t>17.12.2001</t>
  </si>
  <si>
    <t>02.02.2002</t>
  </si>
  <si>
    <t>HARSHAWARDHAN MAHANAND YADAV</t>
  </si>
  <si>
    <t>NUPUR RAKESH HAGAWANE PATIL</t>
  </si>
  <si>
    <t>SAMIYA MEHAR</t>
  </si>
  <si>
    <t>ATMIKA GUPTA</t>
  </si>
  <si>
    <t>NISHA KANWAR</t>
  </si>
  <si>
    <t>RAMITA</t>
  </si>
  <si>
    <t>SIFT KAUR SAMRA</t>
  </si>
  <si>
    <t>PRASIDDHI</t>
  </si>
  <si>
    <t>KM. RUBINA</t>
  </si>
  <si>
    <t>S NO</t>
  </si>
  <si>
    <t>SHRI NIVETHA P.</t>
  </si>
  <si>
    <t>MANISHA PAL</t>
  </si>
  <si>
    <t>23.12.1995</t>
  </si>
  <si>
    <t>YANGCHI</t>
  </si>
  <si>
    <t>18.12.2005</t>
  </si>
  <si>
    <t>NAVDEEP KAUR</t>
  </si>
  <si>
    <t>10.12.2001</t>
  </si>
  <si>
    <t>09.11.2004</t>
  </si>
  <si>
    <t>SAPHEE MOHAMMAD</t>
  </si>
  <si>
    <t>01.01.1983</t>
  </si>
  <si>
    <t>TARUN YADAV</t>
  </si>
  <si>
    <t>20.12.1993</t>
  </si>
  <si>
    <t>AYUSH SANGWAN</t>
  </si>
  <si>
    <t>04.04.2000</t>
  </si>
  <si>
    <t>MANISH RANA</t>
  </si>
  <si>
    <t>19.07.1998</t>
  </si>
  <si>
    <t>MOHD. FAHAD</t>
  </si>
  <si>
    <t>15.04.2001</t>
  </si>
  <si>
    <t>AMAN SINGH</t>
  </si>
  <si>
    <t>14.09.2000</t>
  </si>
  <si>
    <t>MEGHANA M.SAJJANAR</t>
  </si>
  <si>
    <t>01.04.2000</t>
  </si>
  <si>
    <t>08.09.1998</t>
  </si>
  <si>
    <t>09.09.2001</t>
  </si>
  <si>
    <t>RISHIKA KAIM</t>
  </si>
  <si>
    <t>27.06.2000</t>
  </si>
  <si>
    <t>KASHISH THAKRAN</t>
  </si>
  <si>
    <t>02.11.2004</t>
  </si>
  <si>
    <t>05.02.2002</t>
  </si>
  <si>
    <t>11.01.2001</t>
  </si>
  <si>
    <t>12.10.2003</t>
  </si>
  <si>
    <t>MANTASHA AQIL</t>
  </si>
  <si>
    <t>30.05.2003</t>
  </si>
  <si>
    <t>11.10.1998</t>
  </si>
  <si>
    <t>MANSI HARISHCHANDRA PANSARE</t>
  </si>
  <si>
    <t>14.07.2003</t>
  </si>
  <si>
    <t>16.01.2004</t>
  </si>
  <si>
    <t>03.01.2001</t>
  </si>
  <si>
    <t>ANIRUDH SINGH RANA</t>
  </si>
  <si>
    <t>14.05.1996</t>
  </si>
  <si>
    <t>KASHIKA PRADHAN</t>
  </si>
  <si>
    <t>10.07.2002</t>
  </si>
  <si>
    <t>25.03.2002</t>
  </si>
  <si>
    <t>AAKRITI DAHIYA</t>
  </si>
  <si>
    <t>05.12.2001</t>
  </si>
  <si>
    <t>16.06.2003</t>
  </si>
  <si>
    <t>DIVYANSH SINGH PANWAR</t>
  </si>
  <si>
    <t>RUDRANKKSH BALASAHEB PATIL</t>
  </si>
  <si>
    <t>PRATHAM BHADANA</t>
  </si>
  <si>
    <t>SANSKAR HAVELIA</t>
  </si>
  <si>
    <t>YASH VARDHAN</t>
  </si>
  <si>
    <t>T.R. SRIJAY</t>
  </si>
  <si>
    <t>VIDIT JAIN</t>
  </si>
  <si>
    <t>PANKAJ KUMAR</t>
  </si>
  <si>
    <t>NIMESH SHARAD JADHAV</t>
  </si>
  <si>
    <t>DEBJEET SATYAJIT DUTTA ROY</t>
  </si>
  <si>
    <t>DHANUSH SRIKANTH</t>
  </si>
  <si>
    <t>09.11.2002</t>
  </si>
  <si>
    <t>GURMAN SINGH</t>
  </si>
  <si>
    <t>22.03.2001</t>
  </si>
  <si>
    <t>AVINASH YADAV</t>
  </si>
  <si>
    <t>14.10.2002</t>
  </si>
  <si>
    <t>LOKENDER SINGH</t>
  </si>
  <si>
    <t>SUHANA SEHRAWAT</t>
  </si>
  <si>
    <t>09.10.2003</t>
  </si>
  <si>
    <t>20.02.2002</t>
  </si>
  <si>
    <t>22.05.2002</t>
  </si>
  <si>
    <t>KARTHIK SABARI RAJ</t>
  </si>
  <si>
    <t>PARIKSHIT S. BRAR</t>
  </si>
  <si>
    <t>04.11.2003</t>
  </si>
  <si>
    <t>31.01.2003</t>
  </si>
  <si>
    <t>16.12.2005</t>
  </si>
  <si>
    <t>08.04.2003</t>
  </si>
  <si>
    <t>26.05.2003</t>
  </si>
  <si>
    <t>20.12.2004</t>
  </si>
  <si>
    <t>08.03.2001</t>
  </si>
  <si>
    <t>MANDIP SINGH</t>
  </si>
  <si>
    <t>03.03.1986</t>
  </si>
  <si>
    <t>07.09.2001</t>
  </si>
  <si>
    <t>SATYAM CHAUHN</t>
  </si>
  <si>
    <t>16.12.2003</t>
  </si>
  <si>
    <t>SHEERSH ADITYA KASHYAP</t>
  </si>
  <si>
    <t>NAVODIT SINGH</t>
  </si>
  <si>
    <t>16.08.2002</t>
  </si>
  <si>
    <t>05.08.2005</t>
  </si>
  <si>
    <t>10.10.2002</t>
  </si>
  <si>
    <t>AMAR CHAKRAVARTHY</t>
  </si>
  <si>
    <t>AISHWARYA PRATAP</t>
  </si>
  <si>
    <t>05.10.2000</t>
  </si>
  <si>
    <t>25M SPORTS PISTOL JUNIOR MEN</t>
  </si>
  <si>
    <t>AGNEYA KAUSHIK</t>
  </si>
  <si>
    <t>RAAJWARDAN ASHUTOSH PAATIL</t>
  </si>
  <si>
    <t>TIKKA JAI SINGH SODHI</t>
  </si>
  <si>
    <t>YASH CHAUDHARY</t>
  </si>
  <si>
    <t>18.05.2004</t>
  </si>
  <si>
    <t>20.08.2003</t>
  </si>
  <si>
    <t>12.12.2002</t>
  </si>
  <si>
    <t>09.06.2000</t>
  </si>
  <si>
    <t>GAURAV DAGAR</t>
  </si>
  <si>
    <t>SHIVANI PRASHANT SATAV</t>
  </si>
  <si>
    <t>RFAS</t>
  </si>
  <si>
    <t>RFS</t>
  </si>
  <si>
    <t>JANHAVI JITENDRA KHANVILKAR</t>
  </si>
  <si>
    <t>SHAILAJA PATEL</t>
  </si>
  <si>
    <t>24.07.2002</t>
  </si>
  <si>
    <t>10M AIR RIFLE JR  WOMEN</t>
  </si>
  <si>
    <t>25M SPORTS PISTOL JR. WOMEN</t>
  </si>
  <si>
    <t>PT.</t>
  </si>
  <si>
    <t>AISHWARYA PRATAP SINGH TOMAR</t>
  </si>
  <si>
    <t>ANKIT YADAV</t>
  </si>
  <si>
    <t>BAS</t>
  </si>
  <si>
    <t>PT</t>
  </si>
  <si>
    <t xml:space="preserve">10M AIR RIFLE JUNIOR MEN </t>
  </si>
  <si>
    <t>ABHINAV SHAW</t>
  </si>
  <si>
    <t>25.03.2008</t>
  </si>
  <si>
    <t>DHHEERAJ A KHAGA</t>
  </si>
  <si>
    <t>05.01.2003</t>
  </si>
  <si>
    <t>MESHAAK PONNUDURAI</t>
  </si>
  <si>
    <t>30.10.2003</t>
  </si>
  <si>
    <t xml:space="preserve">TEJASWANI </t>
  </si>
  <si>
    <t>SHREE SAKTHI JAYAKANNAN</t>
  </si>
  <si>
    <t>31.03.2002</t>
  </si>
  <si>
    <t xml:space="preserve">10M AIR RIFLE YOUTH MEN </t>
  </si>
  <si>
    <t>MANVENDRA SINGH SHEKHAWAT</t>
  </si>
  <si>
    <t>21.07.2005</t>
  </si>
  <si>
    <t>21.07.2002</t>
  </si>
  <si>
    <t>RUSHIRAJ BHAGIRATHSINH J.</t>
  </si>
  <si>
    <t>08.01.2002</t>
  </si>
  <si>
    <t>03.11.2002</t>
  </si>
  <si>
    <t>11.07.2005</t>
  </si>
  <si>
    <t>A.MAHESH PASUPATHY</t>
  </si>
  <si>
    <t>14.04.2003</t>
  </si>
  <si>
    <t>TEJAS PRAKASH DHERE</t>
  </si>
  <si>
    <t>24.06.2003</t>
  </si>
  <si>
    <t>ASHI CHOUKSEY</t>
  </si>
  <si>
    <t>07.03.2002</t>
  </si>
  <si>
    <t>SHARLA DEVI</t>
  </si>
  <si>
    <t>19.09.2005</t>
  </si>
  <si>
    <t>BISMAH QAMAR ANSARI</t>
  </si>
  <si>
    <t>02.12.2001</t>
  </si>
  <si>
    <t>16.03.2001</t>
  </si>
  <si>
    <t>SAMEER DAGUR</t>
  </si>
  <si>
    <t>04.09.2001</t>
  </si>
  <si>
    <t>KEVAL JASHVANTBHAI</t>
  </si>
  <si>
    <t>17.01.2003</t>
  </si>
  <si>
    <t>SAIF RAZA</t>
  </si>
  <si>
    <t>01.01.1997</t>
  </si>
  <si>
    <t>LOHITAKASH BANCHOD</t>
  </si>
  <si>
    <t>SHOURYA SAINI</t>
  </si>
  <si>
    <t>SANGRAM SINGH</t>
  </si>
  <si>
    <t>12.06.1993</t>
  </si>
  <si>
    <t>JANMESH GADANI</t>
  </si>
  <si>
    <t>DIVVAY TOMAR</t>
  </si>
  <si>
    <t>08.12.2002</t>
  </si>
  <si>
    <t>PANKAJ MUKHEJA</t>
  </si>
  <si>
    <t>28.02.2002</t>
  </si>
  <si>
    <t>MADDINENI UMAMAHESH</t>
  </si>
  <si>
    <t>28.04.2004</t>
  </si>
  <si>
    <t xml:space="preserve">KEVAL JASHVANTBHAI PRAJAPATI
</t>
  </si>
  <si>
    <t>29.09.2004</t>
  </si>
  <si>
    <t>ARYANSINGH VIRENDRASINGH THAKUR</t>
  </si>
  <si>
    <t>SRIKRISHNA N</t>
  </si>
  <si>
    <t>15.09.2005</t>
  </si>
  <si>
    <t>ABHISHEK MALIK</t>
  </si>
  <si>
    <t>SUMIT RAMAN</t>
  </si>
  <si>
    <t>20.12.1995</t>
  </si>
  <si>
    <t>MUKESH NELAVALLI</t>
  </si>
  <si>
    <t>SUNNY MANSUKHBHAI DUDANI</t>
  </si>
  <si>
    <t>14.04.1996</t>
  </si>
  <si>
    <t>AP</t>
  </si>
  <si>
    <t>ABHIMANYU YADAV</t>
  </si>
  <si>
    <t>ADITYA CHAUDHARY</t>
  </si>
  <si>
    <t>18.09.2003</t>
  </si>
  <si>
    <t>ARKIL DIVYANGKUMAR RAVAL</t>
  </si>
  <si>
    <t>01.02.2001</t>
  </si>
  <si>
    <t>18.11.2004</t>
  </si>
  <si>
    <t>SHOURYA KUMAR</t>
  </si>
  <si>
    <t>14.02.2002</t>
  </si>
  <si>
    <t>ABHINAV CHOUDHARY</t>
  </si>
  <si>
    <t>01.02.2007</t>
  </si>
  <si>
    <t>ANU</t>
  </si>
  <si>
    <t>02.12.1995</t>
  </si>
  <si>
    <t>17.04.2005</t>
  </si>
  <si>
    <t>SHRUTI PARIHAR</t>
  </si>
  <si>
    <t>06.10.2000</t>
  </si>
  <si>
    <t>TANESHKA PARMAR</t>
  </si>
  <si>
    <t>ANANYA NAIDU</t>
  </si>
  <si>
    <t>MAHEK JATANA</t>
  </si>
  <si>
    <t>23.12.1993</t>
  </si>
  <si>
    <t>KANAK JAISWAL</t>
  </si>
  <si>
    <t>20.04.2002</t>
  </si>
  <si>
    <t>NUPUR KUMRAWAT</t>
  </si>
  <si>
    <t>HOMANSHIKA REDDY P</t>
  </si>
  <si>
    <t>HARSHITA</t>
  </si>
  <si>
    <t>01.07.2003</t>
  </si>
  <si>
    <t>YAMINI</t>
  </si>
  <si>
    <t>18.03.2001</t>
  </si>
  <si>
    <t>DEEYA CHOPRA</t>
  </si>
  <si>
    <t>19.12.2002</t>
  </si>
  <si>
    <t>MANYA GARG</t>
  </si>
  <si>
    <t>22.08.2005</t>
  </si>
  <si>
    <t>TEJASWANI</t>
  </si>
  <si>
    <t>RAHI SARNOBAT</t>
  </si>
  <si>
    <t>PADMA D.</t>
  </si>
  <si>
    <t>HARNAVDEEP KAUR</t>
  </si>
  <si>
    <t>DITEE BABULBHAI THAKAR</t>
  </si>
  <si>
    <t>02.05.2000</t>
  </si>
  <si>
    <t>SANSKRUTI JAGDISHBHAI</t>
  </si>
  <si>
    <t>VEERPAL KAUR</t>
  </si>
  <si>
    <t>15.05.2002</t>
  </si>
  <si>
    <t>03.09.2002</t>
  </si>
  <si>
    <t>21.01.2000</t>
  </si>
  <si>
    <t>ZAHID HUSAIN PARRAY</t>
  </si>
  <si>
    <t>15.03.1993</t>
  </si>
  <si>
    <t>RAHUL SHARMA</t>
  </si>
  <si>
    <t>28.09.2002</t>
  </si>
  <si>
    <t>KHYATI CHAUDHARY</t>
  </si>
  <si>
    <t>17.03.2005</t>
  </si>
  <si>
    <t>16.08.2004</t>
  </si>
  <si>
    <t>KUDUM DONA VENNELA</t>
  </si>
  <si>
    <t>10.01.2004</t>
  </si>
  <si>
    <t xml:space="preserve">RISHY </t>
  </si>
  <si>
    <t>JASMEEN KAUR</t>
  </si>
  <si>
    <t>VIDISHA SAXENA</t>
  </si>
  <si>
    <t>13.10.2001</t>
  </si>
  <si>
    <t>HOMANSHIKA REDDY PULLAGURLA</t>
  </si>
  <si>
    <t>NISCHAL</t>
  </si>
  <si>
    <t>BANDHVI SINGH</t>
  </si>
  <si>
    <t>KHUSHI SAINI</t>
  </si>
  <si>
    <t>18.10.2004</t>
  </si>
  <si>
    <t>TRIVENI SANJAY MACHAVE</t>
  </si>
  <si>
    <t>29.07.2002</t>
  </si>
  <si>
    <t>ANSHIKA GUPTA</t>
  </si>
  <si>
    <t>26.10.2004</t>
  </si>
  <si>
    <t>ANEESHA SHARMA</t>
  </si>
  <si>
    <t>03.09.2005</t>
  </si>
  <si>
    <t>ARUSHI ARUNKUMAR</t>
  </si>
  <si>
    <t>18.10.2003</t>
  </si>
  <si>
    <t>SHAWARI PAKHALE</t>
  </si>
  <si>
    <t>04.09.2005</t>
  </si>
  <si>
    <t>NATASHA UDAY JHAVERI</t>
  </si>
  <si>
    <t>24.02.2003</t>
  </si>
  <si>
    <t>GAIKWAD LAHU BHAGWAN</t>
  </si>
  <si>
    <t>20.01.2000</t>
  </si>
  <si>
    <t xml:space="preserve">PRASIDDHI </t>
  </si>
  <si>
    <t>B.L. SRI THAVA THANYAA</t>
  </si>
  <si>
    <t>SANDHYA SOROUT</t>
  </si>
  <si>
    <t>30.11.1991</t>
  </si>
  <si>
    <t>13.02.2004</t>
  </si>
  <si>
    <t>19.03.1990</t>
  </si>
  <si>
    <t>ISHNEET AULAKH</t>
  </si>
  <si>
    <t>ISHIKA SINGH</t>
  </si>
  <si>
    <t>19.05.1999</t>
  </si>
  <si>
    <t>KHUSHSEERAT KAUR SANDHU</t>
  </si>
  <si>
    <t>1.01.2001</t>
  </si>
  <si>
    <t>GOUTHAM MECHERI VOGGA</t>
  </si>
  <si>
    <t>19.03.2003</t>
  </si>
  <si>
    <t>PREET KARAN SINGH</t>
  </si>
  <si>
    <t>BHUVNESHWAR RAJ SINGH RATHORE</t>
  </si>
  <si>
    <t xml:space="preserve">UDIT JOSHI </t>
  </si>
  <si>
    <t>NISCHAY</t>
  </si>
  <si>
    <t>SHARVAN KUMAR</t>
  </si>
  <si>
    <t>07.10.2001</t>
  </si>
  <si>
    <t>NIKHIL CHANDILA</t>
  </si>
  <si>
    <t>SAIF KHAN</t>
  </si>
  <si>
    <t>21.01.2002</t>
  </si>
  <si>
    <t>30.06.2000</t>
  </si>
  <si>
    <t>NAVEEN</t>
  </si>
  <si>
    <t>05.06.2001</t>
  </si>
  <si>
    <t>NAVED CHAUDHARY</t>
  </si>
  <si>
    <t>09.12.1999</t>
  </si>
  <si>
    <t>DEEPAK DHARIWAL</t>
  </si>
  <si>
    <t>15.09.1999</t>
  </si>
  <si>
    <t>MANISHA CHOUDHARY</t>
  </si>
  <si>
    <t>MTS - 1169</t>
  </si>
  <si>
    <t>PRIYANKA ROY</t>
  </si>
  <si>
    <t>07.12.1995</t>
  </si>
  <si>
    <t xml:space="preserve">NISCHAL </t>
  </si>
  <si>
    <t>16.03.1995</t>
  </si>
  <si>
    <t>SIDDHANGANA SARAN</t>
  </si>
  <si>
    <t>DEEPENDRA SINGH SHEKHAWAT</t>
  </si>
  <si>
    <t>07.02.2004</t>
  </si>
  <si>
    <t>21.06.2003</t>
  </si>
  <si>
    <t>12.03.2003</t>
  </si>
  <si>
    <t>JANHAVI RANJEET DESHMUKH</t>
  </si>
  <si>
    <t>AADHYA TAYAL</t>
  </si>
  <si>
    <t>04.09.2002</t>
  </si>
  <si>
    <t>PRANJALI PRASHANT DHUMAL</t>
  </si>
  <si>
    <t>31.07.2000</t>
  </si>
  <si>
    <t>SAKSHI</t>
  </si>
  <si>
    <t>MUSKAN CHAHAL</t>
  </si>
  <si>
    <t>19.08.2006</t>
  </si>
  <si>
    <t>KANISHKA DAGAR</t>
  </si>
  <si>
    <t>24.10.2005</t>
  </si>
  <si>
    <t>13.03.2002</t>
  </si>
  <si>
    <t>04.05.2003</t>
  </si>
  <si>
    <t xml:space="preserve"> ARSHDEEP KAUR</t>
  </si>
  <si>
    <t>01.08.2003</t>
  </si>
  <si>
    <t>PRIYANSHA BHALLA</t>
  </si>
  <si>
    <t>15.07.2003</t>
  </si>
  <si>
    <t>HEENA JAYESHBHAI GOHE</t>
  </si>
  <si>
    <t>SIMA KUMARI</t>
  </si>
  <si>
    <t>5.11.1987</t>
  </si>
  <si>
    <t xml:space="preserve">ITBP </t>
  </si>
  <si>
    <t>20.07.2002</t>
  </si>
  <si>
    <t>POOJA</t>
  </si>
  <si>
    <t>SHEFALI KALGOTRA</t>
  </si>
  <si>
    <t>SAACHI GUPTA</t>
  </si>
  <si>
    <t>AMIKUL SIDHU</t>
  </si>
  <si>
    <t>01.06.2001</t>
  </si>
  <si>
    <t>QUOTA</t>
  </si>
  <si>
    <t>LAKSHAY KHATRI</t>
  </si>
  <si>
    <t>14.09.2003</t>
  </si>
  <si>
    <t>VIKRAM SHINDE</t>
  </si>
  <si>
    <t>RAUNAK KHATTAR</t>
  </si>
  <si>
    <t>24.10.2002</t>
  </si>
  <si>
    <t>JAGVIJAY PARTAP SINGH SEKHON</t>
  </si>
  <si>
    <t>21.03.2005</t>
  </si>
  <si>
    <t>HARSIMAR SINGH RATTHA</t>
  </si>
  <si>
    <t>04.01.2003</t>
  </si>
  <si>
    <t>ASHISH RANA</t>
  </si>
  <si>
    <t>29.10.2000</t>
  </si>
  <si>
    <t>BHARGAVSINH NAVALSINH SOLANKI</t>
  </si>
  <si>
    <t>22.01.2001</t>
  </si>
  <si>
    <t>31.03.2005</t>
  </si>
  <si>
    <t>UNISH HOLINDER</t>
  </si>
  <si>
    <t>SARVAN SINGH</t>
  </si>
  <si>
    <t>20.10.1997</t>
  </si>
  <si>
    <t>KUNAL SAHARAN</t>
  </si>
  <si>
    <t>27.10.2002</t>
  </si>
  <si>
    <t>YUVRAJ SINGH</t>
  </si>
  <si>
    <t>08.12.2001</t>
  </si>
  <si>
    <t>SAMRAT RANA</t>
  </si>
  <si>
    <t>08.01.2005</t>
  </si>
  <si>
    <t>ARIF MALIK</t>
  </si>
  <si>
    <t>24.04.2004</t>
  </si>
  <si>
    <t>VARUN TOMAR</t>
  </si>
  <si>
    <t>08.09.2003</t>
  </si>
  <si>
    <t>AKSHAT VERMA</t>
  </si>
  <si>
    <t>09.02.2002</t>
  </si>
  <si>
    <t>VINAY RATHEE</t>
  </si>
  <si>
    <t>ASHISH MALIK</t>
  </si>
  <si>
    <t>AISHWARY PRATAP SINGH TOMAR</t>
  </si>
  <si>
    <t xml:space="preserve">GURMAN SINGH </t>
  </si>
  <si>
    <t xml:space="preserve">KEERTHY K SUSEELAN </t>
  </si>
  <si>
    <t>09.07.1989</t>
  </si>
  <si>
    <t xml:space="preserve">ANKITA GUPTA </t>
  </si>
  <si>
    <t xml:space="preserve">ADITI SHUKLA </t>
  </si>
  <si>
    <t xml:space="preserve">NEHA CHAPHEKAR </t>
  </si>
  <si>
    <t>VIMAL CHINUBHAI PRAJAPATI</t>
  </si>
  <si>
    <t>02.04.1998</t>
  </si>
  <si>
    <t>MTS - 575</t>
  </si>
  <si>
    <t>MTS - 624.4</t>
  </si>
  <si>
    <t>OM PRAKASH CHOUDHARY</t>
  </si>
  <si>
    <t>NEESHU KHOKHER</t>
  </si>
  <si>
    <t>DIVYA T.S</t>
  </si>
  <si>
    <t>14.08.1995</t>
  </si>
  <si>
    <t>05.07.2004</t>
  </si>
  <si>
    <t>ALKA SINGH</t>
  </si>
  <si>
    <t>GAYATHRI U</t>
  </si>
  <si>
    <t>25.03.1993</t>
  </si>
  <si>
    <t>MTS - 571</t>
  </si>
  <si>
    <t>INDRAJEET DEELIPSINH MOHITE</t>
  </si>
  <si>
    <t>VIKAS DHAMA</t>
  </si>
  <si>
    <t>MTS - 576</t>
  </si>
  <si>
    <t>NANCY MADHOTRA</t>
  </si>
  <si>
    <t>ANUSHREE RAI</t>
  </si>
  <si>
    <t>16.09.2001</t>
  </si>
  <si>
    <t>18.01.2004</t>
  </si>
  <si>
    <t>VENNELA DONA KUDUM</t>
  </si>
  <si>
    <t>PALAK</t>
  </si>
  <si>
    <t>14.01.2004</t>
  </si>
  <si>
    <t>HITESH DHAMA</t>
  </si>
  <si>
    <t>28.01.2003</t>
  </si>
  <si>
    <t>KAPIL DEV</t>
  </si>
  <si>
    <t>12.02.2000</t>
  </si>
  <si>
    <t>ABHAYDEV CHAUDHARY</t>
  </si>
  <si>
    <t>26.06.2003</t>
  </si>
  <si>
    <t>MOHAMMED HASNAIN LAKHI SHARIFF</t>
  </si>
  <si>
    <t>GURMUKH SINGH SANDHU</t>
  </si>
  <si>
    <t>ADARSH CHAUDHARY</t>
  </si>
  <si>
    <t>SRINJOY DATTA</t>
  </si>
  <si>
    <t xml:space="preserve">AMANPREET SINGH </t>
  </si>
  <si>
    <t>17.11.2003</t>
  </si>
  <si>
    <t>ARIHA AGGARWAL</t>
  </si>
  <si>
    <t>VARSHA SINGH</t>
  </si>
  <si>
    <t>19.02.2003</t>
  </si>
  <si>
    <t>KAUSHAMBIKA CHHILLAR</t>
  </si>
  <si>
    <t>24.11.2002</t>
  </si>
  <si>
    <t>SURJA BISWAS</t>
  </si>
  <si>
    <t>03.01.2004</t>
  </si>
  <si>
    <t>AKHILESH LALLER</t>
  </si>
  <si>
    <t>17.08.2004</t>
  </si>
  <si>
    <t>JATIN</t>
  </si>
  <si>
    <t>09.05.2004</t>
  </si>
  <si>
    <t>DEEPAK NAGAL</t>
  </si>
  <si>
    <t>02.03.2001</t>
  </si>
  <si>
    <t>PRITAM</t>
  </si>
  <si>
    <t>11.05.2003</t>
  </si>
  <si>
    <t>VIDARSA K VINOD</t>
  </si>
  <si>
    <t xml:space="preserve">FATEHJEET SINGH </t>
  </si>
  <si>
    <t>MTS - 1163</t>
  </si>
  <si>
    <t>SUJAL SANKHALA</t>
  </si>
  <si>
    <t>15.08.2003</t>
  </si>
  <si>
    <t>MTS - 624.8</t>
  </si>
  <si>
    <t>DEVANSHI KATARA</t>
  </si>
  <si>
    <t>15.01.2005</t>
  </si>
  <si>
    <t>MTS-574</t>
  </si>
  <si>
    <t>RAKSHITA</t>
  </si>
  <si>
    <t>ADIL KHAN</t>
  </si>
  <si>
    <t>17.02.2001</t>
  </si>
  <si>
    <t>28.04.2000</t>
  </si>
  <si>
    <t>627.9+0.25</t>
  </si>
  <si>
    <t>WC RIO</t>
  </si>
  <si>
    <t>629.1+0.25</t>
  </si>
  <si>
    <t>582+3</t>
  </si>
  <si>
    <t>584+1</t>
  </si>
  <si>
    <t>TRIAL 6</t>
  </si>
  <si>
    <t xml:space="preserve">TRIAL 6 </t>
  </si>
  <si>
    <t xml:space="preserve">TRIAL 7 </t>
  </si>
  <si>
    <t>TRIAL 7</t>
  </si>
  <si>
    <t>YES</t>
  </si>
  <si>
    <t>YOGENDER DAHIYA</t>
  </si>
  <si>
    <t>02.07.1995</t>
  </si>
  <si>
    <t>SANYA SHARMA</t>
  </si>
  <si>
    <t>07.09.2004</t>
  </si>
  <si>
    <t>1181+2</t>
  </si>
  <si>
    <t xml:space="preserve">TRAIL 6 </t>
  </si>
  <si>
    <t xml:space="preserve">TRIASL 6 </t>
  </si>
  <si>
    <t>ARJUN CHHILLAR</t>
  </si>
  <si>
    <t>14.01.2001</t>
  </si>
  <si>
    <t xml:space="preserve">TRAIL 7 </t>
  </si>
  <si>
    <t>14TH ASIAN</t>
  </si>
  <si>
    <t>14th ASIAN</t>
  </si>
  <si>
    <t xml:space="preserve">14TH ASIAN </t>
  </si>
  <si>
    <t>WCF</t>
  </si>
  <si>
    <t>63RD NSCC</t>
  </si>
  <si>
    <t>KARAN WADHWA</t>
  </si>
  <si>
    <t xml:space="preserve">10M AIR RIFLE MEN </t>
  </si>
  <si>
    <t>SUMEDH DHANAJI SASANE</t>
  </si>
  <si>
    <t>25.4.2004</t>
  </si>
  <si>
    <t>SARIB TYAGI</t>
  </si>
  <si>
    <t>10.09.2002</t>
  </si>
  <si>
    <t>NOT</t>
  </si>
  <si>
    <t xml:space="preserve">NAVANEETH KRISHNA.P </t>
  </si>
  <si>
    <t>63RD  NSCC</t>
  </si>
  <si>
    <t>ESHITA SHARMA</t>
  </si>
  <si>
    <t>09.03.2003</t>
  </si>
  <si>
    <t>SUHANI UMESH RANE</t>
  </si>
  <si>
    <t>04.01.2006</t>
  </si>
  <si>
    <t>10.08.2004</t>
  </si>
  <si>
    <t>ASHMIRA MISHRA</t>
  </si>
  <si>
    <t>SHRUTI DHUL</t>
  </si>
  <si>
    <t>63rd NSCC</t>
  </si>
  <si>
    <t>13th SAF</t>
  </si>
  <si>
    <t>MEYTON CUP 20.01.19</t>
  </si>
  <si>
    <t>MEYTON CUP 21.01.19</t>
  </si>
  <si>
    <t>SAF</t>
  </si>
  <si>
    <t>TRIAL 1</t>
  </si>
  <si>
    <t>TRIAL 2</t>
  </si>
  <si>
    <t>MEYTON 20.01.2020</t>
  </si>
  <si>
    <t>H&amp;N  24.01.2020</t>
  </si>
  <si>
    <t xml:space="preserve">TRIAL 2 </t>
  </si>
  <si>
    <t>H&amp;N  25.01.2020</t>
  </si>
  <si>
    <t>50M RIFLE 3 POSITION MEN</t>
  </si>
  <si>
    <t xml:space="preserve">50M RIFLE 3 POSITION JUNIOR MEN </t>
  </si>
  <si>
    <t xml:space="preserve">10M AIR RIFLE WOMEN </t>
  </si>
  <si>
    <t>10M AIR RIFLE YOUTH WOMEN</t>
  </si>
  <si>
    <t>13TH SAF</t>
  </si>
  <si>
    <t>25M RAPID FIRE PISTOL MEN</t>
  </si>
  <si>
    <t xml:space="preserve">25M RAPID FIRE PISTOL JUNIOR MEN </t>
  </si>
  <si>
    <t>PUSHKARAJ JAGDEESH INGAOLE</t>
  </si>
  <si>
    <t>20.08.1984</t>
  </si>
  <si>
    <t xml:space="preserve">50M RIFLE PRONE MEN </t>
  </si>
  <si>
    <t xml:space="preserve">50M RIFLE PRONE JUNIOR MEN </t>
  </si>
  <si>
    <t>50M FREE PISTOL MEN</t>
  </si>
  <si>
    <t>50M FREE PISTOL JUNIOR MEN</t>
  </si>
  <si>
    <t>PARTH RANA</t>
  </si>
  <si>
    <t>09.12.2006</t>
  </si>
  <si>
    <t xml:space="preserve">25M SPORTS PISTOL WOMEN </t>
  </si>
  <si>
    <t>TRAIL 2</t>
  </si>
  <si>
    <t>H&amp;N 24.01.2020</t>
  </si>
  <si>
    <t>H&amp;N 25.01.2020</t>
  </si>
  <si>
    <t>YASHIKA SHRIRAMOJ</t>
  </si>
  <si>
    <t>18.01.2008</t>
  </si>
  <si>
    <t xml:space="preserve">50M RIFLE PRONE JUNIOR WOMEN </t>
  </si>
  <si>
    <t>50M RIFLE PRONE WOMEN</t>
  </si>
  <si>
    <t>10M AIR PISTOL MEN</t>
  </si>
  <si>
    <t>10M AIR PISTOL JUNIOR MEN</t>
  </si>
  <si>
    <t xml:space="preserve">10M AIR PISTOL YOUTH MEN </t>
  </si>
  <si>
    <t>TRAIL 1</t>
  </si>
  <si>
    <t>25M STD PISTOL MEN</t>
  </si>
  <si>
    <t xml:space="preserve">25M STANDARD PISTOL JUNIOR MEN </t>
  </si>
  <si>
    <t>PLSEN 07.02.2020</t>
  </si>
  <si>
    <t>PLSEN 06.02.2020</t>
  </si>
  <si>
    <t xml:space="preserve">25M CENTER FIRE PISTOL MEN </t>
  </si>
  <si>
    <t>10M AIR PISTOL WOMEN</t>
  </si>
  <si>
    <t>50M RIFLE 3P JUNIOR WOMEN</t>
  </si>
  <si>
    <t>INTERSHOOT 08.02.2020</t>
  </si>
  <si>
    <t>VIDHI PIYUSHBHAI VAGHELA</t>
  </si>
  <si>
    <t xml:space="preserve">10M AIR PISTOL JUNIOR WOMEN </t>
  </si>
  <si>
    <t xml:space="preserve">10M AIR PISTOL YOUTH WOMEN </t>
  </si>
  <si>
    <t>50M RIFLE 3P POSITION WOMEN</t>
  </si>
  <si>
    <t>INTERSHOOT 07.01.2020</t>
  </si>
  <si>
    <t>INTERSHOOT 08.01.2020</t>
  </si>
  <si>
    <t>BORSE PRATIK CHHAGANRAO</t>
  </si>
  <si>
    <t>16.09.1996</t>
  </si>
  <si>
    <t>INTERSHOOT 07.02.2020</t>
  </si>
  <si>
    <t>MANAS KUMAR SINGH</t>
  </si>
  <si>
    <t>02.02.1994</t>
  </si>
  <si>
    <t>PRADEEP SINGH</t>
  </si>
  <si>
    <t>20.06.1997</t>
  </si>
  <si>
    <t>HARSHITA DAHIYA</t>
  </si>
  <si>
    <t>05.11.1993</t>
  </si>
  <si>
    <t>NIKHIL KUMAR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</si>
</sst>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dd&quot;/&quot;mm&quot;/&quot;yyyy"/>
    <numFmt numFmtId="173" formatCode="[$-409]dd/mmm/yy;@"/>
    <numFmt numFmtId="174" formatCode="[$-409]d/mm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09]dd\ mmmm\ yyyy"/>
    <numFmt numFmtId="180" formatCode="[$-409]dddd\,\ mmmm\ dd\,\ yyyy"/>
    <numFmt numFmtId="181" formatCode="[$-409]h:mm:ss\ AM/PM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a"/>
      <family val="0"/>
    </font>
    <font>
      <sz val="22"/>
      <name val="Times New Roman"/>
      <family val="1"/>
    </font>
    <font>
      <b/>
      <sz val="11"/>
      <name val="Times New Roman"/>
      <family val="1"/>
    </font>
    <font>
      <b/>
      <sz val="24"/>
      <name val="Times New Roman"/>
      <family val="1"/>
    </font>
    <font>
      <b/>
      <sz val="20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36"/>
      <name val="Times New Roman"/>
      <family val="1"/>
    </font>
    <font>
      <b/>
      <sz val="18"/>
      <color indexed="8"/>
      <name val="Times New Roman"/>
      <family val="1"/>
    </font>
    <font>
      <sz val="20"/>
      <name val="Times New Roman"/>
      <family val="1"/>
    </font>
    <font>
      <b/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color indexed="8"/>
      <name val="Times New Roman"/>
      <family val="1"/>
    </font>
    <font>
      <sz val="8.5"/>
      <color indexed="8"/>
      <name val="Calibri"/>
      <family val="2"/>
    </font>
    <font>
      <sz val="8.5"/>
      <name val="Calibri"/>
      <family val="2"/>
    </font>
    <font>
      <b/>
      <sz val="11"/>
      <color indexed="8"/>
      <name val="Times New Roman"/>
      <family val="1"/>
    </font>
    <font>
      <b/>
      <sz val="18"/>
      <name val="Calibri"/>
      <family val="2"/>
    </font>
    <font>
      <sz val="28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8.5"/>
      <color theme="1"/>
      <name val="Calibri"/>
      <family val="2"/>
    </font>
    <font>
      <b/>
      <sz val="11"/>
      <color theme="1"/>
      <name val="Times New Roman"/>
      <family val="1"/>
    </font>
    <font>
      <sz val="28"/>
      <color theme="1"/>
      <name val="Times New Roman"/>
      <family val="1"/>
    </font>
    <font>
      <sz val="20"/>
      <color theme="1"/>
      <name val="Times New Roman"/>
      <family val="1"/>
    </font>
    <font>
      <b/>
      <sz val="24"/>
      <color theme="1"/>
      <name val="Times New Roman"/>
      <family val="1"/>
    </font>
    <font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7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/>
    </xf>
    <xf numFmtId="0" fontId="76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76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76" fillId="0" borderId="10" xfId="0" applyFont="1" applyBorder="1" applyAlignment="1">
      <alignment horizontal="center"/>
    </xf>
    <xf numFmtId="2" fontId="76" fillId="33" borderId="0" xfId="0" applyNumberFormat="1" applyFont="1" applyFill="1" applyAlignment="1">
      <alignment/>
    </xf>
    <xf numFmtId="0" fontId="77" fillId="0" borderId="0" xfId="0" applyFont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174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7" fillId="33" borderId="0" xfId="0" applyNumberFormat="1" applyFont="1" applyFill="1" applyAlignment="1">
      <alignment horizontal="center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2" fontId="7" fillId="33" borderId="10" xfId="0" applyNumberFormat="1" applyFont="1" applyFill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0" fillId="0" borderId="0" xfId="0" applyFont="1" applyAlignment="1">
      <alignment/>
    </xf>
    <xf numFmtId="0" fontId="43" fillId="33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33" borderId="0" xfId="0" applyNumberFormat="1" applyFont="1" applyFill="1" applyAlignment="1">
      <alignment horizontal="center"/>
    </xf>
    <xf numFmtId="0" fontId="81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8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0" borderId="0" xfId="0" applyFont="1" applyAlignment="1">
      <alignment/>
    </xf>
    <xf numFmtId="0" fontId="48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 horizontal="center"/>
    </xf>
    <xf numFmtId="2" fontId="78" fillId="33" borderId="0" xfId="0" applyNumberFormat="1" applyFont="1" applyFill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0" fillId="0" borderId="0" xfId="0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2" fontId="3" fillId="33" borderId="0" xfId="0" applyNumberFormat="1" applyFont="1" applyFill="1" applyAlignment="1">
      <alignment horizontal="center" vertical="center"/>
    </xf>
    <xf numFmtId="0" fontId="48" fillId="33" borderId="0" xfId="0" applyFont="1" applyFill="1" applyAlignment="1">
      <alignment/>
    </xf>
    <xf numFmtId="0" fontId="81" fillId="33" borderId="0" xfId="0" applyFont="1" applyFill="1" applyAlignment="1">
      <alignment/>
    </xf>
    <xf numFmtId="0" fontId="81" fillId="0" borderId="0" xfId="0" applyFont="1" applyAlignment="1">
      <alignment horizontal="center"/>
    </xf>
    <xf numFmtId="0" fontId="81" fillId="0" borderId="10" xfId="0" applyFont="1" applyBorder="1" applyAlignment="1">
      <alignment/>
    </xf>
    <xf numFmtId="0" fontId="49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174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vertical="center"/>
    </xf>
    <xf numFmtId="174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81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2" fontId="78" fillId="34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2" fontId="78" fillId="33" borderId="1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2" fontId="48" fillId="33" borderId="10" xfId="0" applyNumberFormat="1" applyFont="1" applyFill="1" applyBorder="1" applyAlignment="1">
      <alignment horizontal="center"/>
    </xf>
    <xf numFmtId="2" fontId="48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80" fillId="0" borderId="0" xfId="0" applyFont="1" applyAlignment="1">
      <alignment horizontal="center"/>
    </xf>
    <xf numFmtId="0" fontId="7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vertical="center"/>
    </xf>
    <xf numFmtId="0" fontId="82" fillId="0" borderId="10" xfId="0" applyFont="1" applyBorder="1" applyAlignment="1">
      <alignment/>
    </xf>
    <xf numFmtId="2" fontId="49" fillId="33" borderId="0" xfId="0" applyNumberFormat="1" applyFont="1" applyFill="1" applyAlignment="1">
      <alignment horizontal="center"/>
    </xf>
    <xf numFmtId="2" fontId="78" fillId="0" borderId="10" xfId="0" applyNumberFormat="1" applyFont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 vertical="center"/>
    </xf>
    <xf numFmtId="2" fontId="43" fillId="33" borderId="0" xfId="0" applyNumberFormat="1" applyFont="1" applyFill="1" applyAlignment="1">
      <alignment horizontal="center"/>
    </xf>
    <xf numFmtId="2" fontId="81" fillId="0" borderId="0" xfId="0" applyNumberFormat="1" applyFont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2" fontId="81" fillId="0" borderId="0" xfId="0" applyNumberFormat="1" applyFont="1" applyAlignment="1">
      <alignment/>
    </xf>
    <xf numFmtId="2" fontId="81" fillId="0" borderId="10" xfId="0" applyNumberFormat="1" applyFont="1" applyBorder="1" applyAlignment="1">
      <alignment horizontal="center"/>
    </xf>
    <xf numFmtId="0" fontId="4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76" fillId="33" borderId="0" xfId="0" applyFont="1" applyFill="1" applyAlignment="1">
      <alignment horizontal="center"/>
    </xf>
    <xf numFmtId="0" fontId="76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79" fillId="33" borderId="10" xfId="0" applyFont="1" applyFill="1" applyBorder="1" applyAlignment="1">
      <alignment horizontal="center"/>
    </xf>
    <xf numFmtId="2" fontId="76" fillId="0" borderId="0" xfId="0" applyNumberFormat="1" applyFont="1" applyAlignment="1">
      <alignment horizontal="center"/>
    </xf>
    <xf numFmtId="0" fontId="7" fillId="33" borderId="10" xfId="0" applyFont="1" applyFill="1" applyBorder="1" applyAlignment="1">
      <alignment vertical="top" wrapText="1"/>
    </xf>
    <xf numFmtId="2" fontId="5" fillId="34" borderId="10" xfId="0" applyNumberFormat="1" applyFont="1" applyFill="1" applyBorder="1" applyAlignment="1">
      <alignment horizontal="center"/>
    </xf>
    <xf numFmtId="2" fontId="80" fillId="0" borderId="0" xfId="0" applyNumberFormat="1" applyFont="1" applyAlignment="1">
      <alignment horizontal="center"/>
    </xf>
    <xf numFmtId="0" fontId="8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6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78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0" fontId="78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6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83" fillId="0" borderId="0" xfId="0" applyFont="1" applyAlignment="1">
      <alignment/>
    </xf>
    <xf numFmtId="0" fontId="83" fillId="34" borderId="0" xfId="0" applyFont="1" applyFill="1" applyAlignment="1">
      <alignment/>
    </xf>
    <xf numFmtId="2" fontId="52" fillId="33" borderId="0" xfId="0" applyNumberFormat="1" applyFont="1" applyFill="1" applyAlignment="1">
      <alignment horizontal="center"/>
    </xf>
    <xf numFmtId="2" fontId="83" fillId="0" borderId="0" xfId="0" applyNumberFormat="1" applyFont="1" applyAlignment="1">
      <alignment horizontal="center"/>
    </xf>
    <xf numFmtId="0" fontId="83" fillId="33" borderId="0" xfId="0" applyFont="1" applyFill="1" applyAlignment="1">
      <alignment/>
    </xf>
    <xf numFmtId="0" fontId="7" fillId="33" borderId="12" xfId="0" applyFont="1" applyFill="1" applyBorder="1" applyAlignment="1">
      <alignment/>
    </xf>
    <xf numFmtId="0" fontId="78" fillId="33" borderId="12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83" fillId="0" borderId="0" xfId="0" applyFont="1" applyAlignment="1">
      <alignment vertical="center"/>
    </xf>
    <xf numFmtId="0" fontId="82" fillId="33" borderId="0" xfId="0" applyFont="1" applyFill="1" applyAlignment="1">
      <alignment/>
    </xf>
    <xf numFmtId="0" fontId="82" fillId="0" borderId="0" xfId="0" applyFont="1" applyAlignment="1">
      <alignment/>
    </xf>
    <xf numFmtId="2" fontId="7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172" fontId="4" fillId="33" borderId="10" xfId="0" applyNumberFormat="1" applyFont="1" applyFill="1" applyBorder="1" applyAlignment="1">
      <alignment horizontal="center" vertical="center"/>
    </xf>
    <xf numFmtId="0" fontId="77" fillId="0" borderId="10" xfId="0" applyFont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78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2" fontId="84" fillId="33" borderId="10" xfId="0" applyNumberFormat="1" applyFont="1" applyFill="1" applyBorder="1" applyAlignment="1">
      <alignment horizontal="center"/>
    </xf>
    <xf numFmtId="0" fontId="84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/>
    </xf>
    <xf numFmtId="0" fontId="84" fillId="33" borderId="10" xfId="0" applyFont="1" applyFill="1" applyBorder="1" applyAlignment="1">
      <alignment horizontal="left"/>
    </xf>
    <xf numFmtId="0" fontId="84" fillId="0" borderId="10" xfId="0" applyFont="1" applyBorder="1" applyAlignment="1">
      <alignment horizontal="left"/>
    </xf>
    <xf numFmtId="0" fontId="0" fillId="33" borderId="0" xfId="0" applyFont="1" applyFill="1" applyAlignment="1">
      <alignment horizontal="left"/>
    </xf>
    <xf numFmtId="0" fontId="12" fillId="34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78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/>
    </xf>
    <xf numFmtId="0" fontId="78" fillId="34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 horizontal="center"/>
    </xf>
    <xf numFmtId="2" fontId="7" fillId="13" borderId="10" xfId="0" applyNumberFormat="1" applyFont="1" applyFill="1" applyBorder="1" applyAlignment="1">
      <alignment horizontal="center"/>
    </xf>
    <xf numFmtId="2" fontId="7" fillId="19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2" fontId="2" fillId="33" borderId="10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 vertical="top"/>
    </xf>
    <xf numFmtId="2" fontId="0" fillId="33" borderId="0" xfId="0" applyNumberFormat="1" applyFill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2" fontId="7" fillId="33" borderId="14" xfId="0" applyNumberFormat="1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76" fillId="0" borderId="15" xfId="0" applyFont="1" applyBorder="1" applyAlignment="1">
      <alignment horizontal="center"/>
    </xf>
    <xf numFmtId="0" fontId="76" fillId="0" borderId="16" xfId="0" applyFont="1" applyBorder="1" applyAlignment="1">
      <alignment/>
    </xf>
    <xf numFmtId="0" fontId="76" fillId="0" borderId="16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2" fontId="76" fillId="33" borderId="16" xfId="0" applyNumberFormat="1" applyFont="1" applyFill="1" applyBorder="1" applyAlignment="1">
      <alignment/>
    </xf>
    <xf numFmtId="2" fontId="76" fillId="33" borderId="17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4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82" fillId="0" borderId="10" xfId="0" applyFont="1" applyBorder="1" applyAlignment="1">
      <alignment horizontal="center"/>
    </xf>
    <xf numFmtId="2" fontId="82" fillId="0" borderId="10" xfId="0" applyNumberFormat="1" applyFont="1" applyBorder="1" applyAlignment="1">
      <alignment/>
    </xf>
    <xf numFmtId="0" fontId="82" fillId="0" borderId="10" xfId="0" applyFont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82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34" borderId="10" xfId="0" applyFont="1" applyFill="1" applyBorder="1" applyAlignment="1">
      <alignment horizontal="left"/>
    </xf>
    <xf numFmtId="2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82" fillId="34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 vertical="top"/>
    </xf>
    <xf numFmtId="0" fontId="2" fillId="33" borderId="13" xfId="0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top"/>
    </xf>
    <xf numFmtId="2" fontId="2" fillId="33" borderId="14" xfId="0" applyNumberFormat="1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2" fontId="10" fillId="33" borderId="19" xfId="0" applyNumberFormat="1" applyFont="1" applyFill="1" applyBorder="1" applyAlignment="1">
      <alignment horizontal="center"/>
    </xf>
    <xf numFmtId="2" fontId="6" fillId="33" borderId="19" xfId="0" applyNumberFormat="1" applyFont="1" applyFill="1" applyBorder="1" applyAlignment="1">
      <alignment horizontal="center"/>
    </xf>
    <xf numFmtId="2" fontId="6" fillId="33" borderId="20" xfId="0" applyNumberFormat="1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 horizontal="center"/>
    </xf>
    <xf numFmtId="0" fontId="54" fillId="33" borderId="0" xfId="0" applyFont="1" applyFill="1" applyAlignment="1">
      <alignment/>
    </xf>
    <xf numFmtId="0" fontId="76" fillId="33" borderId="10" xfId="0" applyFont="1" applyFill="1" applyBorder="1" applyAlignment="1">
      <alignment horizontal="left"/>
    </xf>
    <xf numFmtId="0" fontId="76" fillId="33" borderId="0" xfId="0" applyFont="1" applyFill="1" applyBorder="1" applyAlignment="1">
      <alignment horizontal="left"/>
    </xf>
    <xf numFmtId="0" fontId="48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2" fontId="5" fillId="19" borderId="10" xfId="0" applyNumberFormat="1" applyFont="1" applyFill="1" applyBorder="1" applyAlignment="1">
      <alignment horizontal="center"/>
    </xf>
    <xf numFmtId="2" fontId="5" fillId="19" borderId="10" xfId="0" applyNumberFormat="1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center" vertical="center"/>
    </xf>
    <xf numFmtId="2" fontId="2" fillId="19" borderId="1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2" fontId="6" fillId="19" borderId="10" xfId="0" applyNumberFormat="1" applyFont="1" applyFill="1" applyBorder="1" applyAlignment="1">
      <alignment horizontal="center"/>
    </xf>
    <xf numFmtId="2" fontId="48" fillId="19" borderId="10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/>
    </xf>
    <xf numFmtId="2" fontId="48" fillId="35" borderId="1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19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2" fillId="19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2" fillId="19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7" fillId="19" borderId="10" xfId="0" applyNumberFormat="1" applyFont="1" applyFill="1" applyBorder="1" applyAlignment="1">
      <alignment horizontal="center"/>
    </xf>
    <xf numFmtId="0" fontId="7" fillId="19" borderId="10" xfId="0" applyFont="1" applyFill="1" applyBorder="1" applyAlignment="1">
      <alignment horizontal="center"/>
    </xf>
    <xf numFmtId="0" fontId="7" fillId="35" borderId="10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2" fontId="48" fillId="33" borderId="10" xfId="0" applyNumberFormat="1" applyFont="1" applyFill="1" applyBorder="1" applyAlignment="1">
      <alignment horizontal="center" vertical="center"/>
    </xf>
    <xf numFmtId="2" fontId="48" fillId="33" borderId="0" xfId="0" applyNumberFormat="1" applyFont="1" applyFill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2" fontId="7" fillId="33" borderId="0" xfId="0" applyNumberFormat="1" applyFont="1" applyFill="1" applyAlignment="1">
      <alignment horizontal="center" wrapText="1"/>
    </xf>
    <xf numFmtId="0" fontId="5" fillId="19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19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 vertical="center"/>
    </xf>
    <xf numFmtId="2" fontId="81" fillId="33" borderId="0" xfId="0" applyNumberFormat="1" applyFont="1" applyFill="1" applyAlignment="1">
      <alignment horizontal="center"/>
    </xf>
    <xf numFmtId="0" fontId="82" fillId="33" borderId="0" xfId="0" applyFont="1" applyFill="1" applyAlignment="1">
      <alignment horizontal="center"/>
    </xf>
    <xf numFmtId="2" fontId="82" fillId="33" borderId="0" xfId="0" applyNumberFormat="1" applyFont="1" applyFill="1" applyAlignment="1">
      <alignment horizontal="center"/>
    </xf>
    <xf numFmtId="0" fontId="84" fillId="33" borderId="0" xfId="0" applyFont="1" applyFill="1" applyAlignment="1">
      <alignment/>
    </xf>
    <xf numFmtId="2" fontId="82" fillId="34" borderId="0" xfId="0" applyNumberFormat="1" applyFont="1" applyFill="1" applyAlignment="1">
      <alignment horizontal="center"/>
    </xf>
    <xf numFmtId="0" fontId="5" fillId="33" borderId="10" xfId="0" applyFont="1" applyFill="1" applyBorder="1" applyAlignment="1">
      <alignment vertical="center"/>
    </xf>
    <xf numFmtId="174" fontId="5" fillId="33" borderId="10" xfId="0" applyNumberFormat="1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/>
    </xf>
    <xf numFmtId="0" fontId="82" fillId="33" borderId="10" xfId="0" applyFont="1" applyFill="1" applyBorder="1" applyAlignment="1">
      <alignment/>
    </xf>
    <xf numFmtId="2" fontId="43" fillId="34" borderId="0" xfId="0" applyNumberFormat="1" applyFont="1" applyFill="1" applyAlignment="1">
      <alignment horizontal="center"/>
    </xf>
    <xf numFmtId="2" fontId="5" fillId="33" borderId="10" xfId="0" applyNumberFormat="1" applyFont="1" applyFill="1" applyBorder="1" applyAlignment="1">
      <alignment horizontal="center" wrapText="1"/>
    </xf>
    <xf numFmtId="0" fontId="82" fillId="0" borderId="14" xfId="0" applyFont="1" applyBorder="1" applyAlignment="1">
      <alignment/>
    </xf>
    <xf numFmtId="2" fontId="5" fillId="33" borderId="10" xfId="0" applyNumberFormat="1" applyFont="1" applyFill="1" applyBorder="1" applyAlignment="1">
      <alignment horizontal="center" vertical="center" wrapText="1"/>
    </xf>
    <xf numFmtId="2" fontId="82" fillId="33" borderId="10" xfId="0" applyNumberFormat="1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35" borderId="10" xfId="0" applyNumberFormat="1" applyFont="1" applyFill="1" applyBorder="1" applyAlignment="1">
      <alignment horizontal="center" wrapText="1"/>
    </xf>
    <xf numFmtId="2" fontId="5" fillId="19" borderId="10" xfId="0" applyNumberFormat="1" applyFont="1" applyFill="1" applyBorder="1" applyAlignment="1">
      <alignment horizontal="center" wrapText="1"/>
    </xf>
    <xf numFmtId="2" fontId="5" fillId="19" borderId="1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center" wrapText="1"/>
    </xf>
    <xf numFmtId="0" fontId="78" fillId="33" borderId="12" xfId="0" applyFont="1" applyFill="1" applyBorder="1" applyAlignment="1">
      <alignment wrapText="1"/>
    </xf>
    <xf numFmtId="0" fontId="78" fillId="33" borderId="10" xfId="0" applyFont="1" applyFill="1" applyBorder="1" applyAlignment="1">
      <alignment wrapText="1"/>
    </xf>
    <xf numFmtId="0" fontId="81" fillId="0" borderId="12" xfId="0" applyFont="1" applyBorder="1" applyAlignment="1">
      <alignment/>
    </xf>
    <xf numFmtId="0" fontId="48" fillId="33" borderId="12" xfId="0" applyFont="1" applyFill="1" applyBorder="1" applyAlignment="1">
      <alignment/>
    </xf>
    <xf numFmtId="0" fontId="12" fillId="33" borderId="13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 vertical="top"/>
    </xf>
    <xf numFmtId="0" fontId="5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center" vertical="top"/>
    </xf>
    <xf numFmtId="2" fontId="5" fillId="33" borderId="10" xfId="0" applyNumberFormat="1" applyFont="1" applyFill="1" applyBorder="1" applyAlignment="1">
      <alignment horizontal="center" vertical="top"/>
    </xf>
    <xf numFmtId="0" fontId="81" fillId="33" borderId="0" xfId="0" applyFont="1" applyFill="1" applyAlignment="1">
      <alignment/>
    </xf>
    <xf numFmtId="2" fontId="5" fillId="34" borderId="10" xfId="0" applyNumberFormat="1" applyFont="1" applyFill="1" applyBorder="1" applyAlignment="1">
      <alignment horizontal="center" vertical="top"/>
    </xf>
    <xf numFmtId="0" fontId="82" fillId="33" borderId="0" xfId="0" applyFont="1" applyFill="1" applyAlignment="1">
      <alignment vertical="top"/>
    </xf>
    <xf numFmtId="0" fontId="15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85" fillId="33" borderId="10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33" borderId="24" xfId="0" applyFont="1" applyFill="1" applyBorder="1" applyAlignment="1">
      <alignment horizontal="center"/>
    </xf>
    <xf numFmtId="0" fontId="18" fillId="33" borderId="23" xfId="0" applyFont="1" applyFill="1" applyBorder="1" applyAlignment="1">
      <alignment horizontal="center"/>
    </xf>
    <xf numFmtId="0" fontId="18" fillId="33" borderId="25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7" fillId="33" borderId="22" xfId="0" applyFont="1" applyFill="1" applyBorder="1" applyAlignment="1">
      <alignment horizontal="center"/>
    </xf>
    <xf numFmtId="0" fontId="17" fillId="33" borderId="23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  <xf numFmtId="0" fontId="86" fillId="0" borderId="21" xfId="0" applyFont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87" fillId="0" borderId="21" xfId="0" applyFont="1" applyBorder="1" applyAlignment="1">
      <alignment horizontal="center"/>
    </xf>
    <xf numFmtId="0" fontId="21" fillId="33" borderId="24" xfId="0" applyFont="1" applyFill="1" applyBorder="1" applyAlignment="1">
      <alignment horizontal="center"/>
    </xf>
    <xf numFmtId="0" fontId="21" fillId="33" borderId="23" xfId="0" applyFont="1" applyFill="1" applyBorder="1" applyAlignment="1">
      <alignment horizontal="center"/>
    </xf>
    <xf numFmtId="0" fontId="21" fillId="33" borderId="25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4" fillId="33" borderId="26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17" fillId="33" borderId="29" xfId="0" applyFont="1" applyFill="1" applyBorder="1" applyAlignment="1">
      <alignment horizontal="center"/>
    </xf>
    <xf numFmtId="0" fontId="17" fillId="33" borderId="30" xfId="0" applyFont="1" applyFill="1" applyBorder="1" applyAlignment="1">
      <alignment horizontal="center"/>
    </xf>
    <xf numFmtId="0" fontId="17" fillId="33" borderId="31" xfId="0" applyFont="1" applyFill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88" fillId="0" borderId="18" xfId="0" applyFont="1" applyBorder="1" applyAlignment="1">
      <alignment horizontal="center"/>
    </xf>
    <xf numFmtId="0" fontId="88" fillId="0" borderId="19" xfId="0" applyFont="1" applyBorder="1" applyAlignment="1">
      <alignment horizontal="center"/>
    </xf>
    <xf numFmtId="0" fontId="88" fillId="0" borderId="20" xfId="0" applyFont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zoomScale="70" zoomScaleNormal="70" zoomScalePageLayoutView="0" workbookViewId="0" topLeftCell="A1">
      <selection activeCell="B20" sqref="B20"/>
    </sheetView>
  </sheetViews>
  <sheetFormatPr defaultColWidth="9.140625" defaultRowHeight="15"/>
  <cols>
    <col min="1" max="1" width="6.7109375" style="68" customWidth="1"/>
    <col min="2" max="2" width="36.28125" style="214" bestFit="1" customWidth="1"/>
    <col min="3" max="3" width="15.00390625" style="68" bestFit="1" customWidth="1"/>
    <col min="4" max="4" width="10.8515625" style="68" customWidth="1"/>
    <col min="5" max="5" width="9.7109375" style="95" customWidth="1"/>
    <col min="6" max="6" width="9.7109375" style="95" bestFit="1" customWidth="1"/>
    <col min="7" max="9" width="9.7109375" style="95" customWidth="1"/>
    <col min="10" max="10" width="12.57421875" style="95" bestFit="1" customWidth="1"/>
    <col min="11" max="11" width="12.57421875" style="95" customWidth="1"/>
    <col min="12" max="12" width="8.28125" style="95" bestFit="1" customWidth="1"/>
    <col min="13" max="13" width="9.140625" style="95" bestFit="1" customWidth="1"/>
    <col min="14" max="14" width="9.00390625" style="95" customWidth="1"/>
    <col min="15" max="15" width="12.28125" style="95" bestFit="1" customWidth="1"/>
    <col min="16" max="17" width="12.140625" style="95" customWidth="1"/>
    <col min="18" max="18" width="5.7109375" style="95" bestFit="1" customWidth="1"/>
    <col min="19" max="19" width="8.421875" style="95" bestFit="1" customWidth="1"/>
    <col min="20" max="20" width="8.421875" style="95" customWidth="1"/>
    <col min="21" max="21" width="11.140625" style="73" bestFit="1" customWidth="1"/>
    <col min="22" max="22" width="10.28125" style="73" customWidth="1"/>
    <col min="23" max="23" width="10.28125" style="69" customWidth="1"/>
    <col min="24" max="24" width="10.28125" style="95" customWidth="1"/>
    <col min="25" max="25" width="10.28125" style="73" customWidth="1"/>
    <col min="26" max="16384" width="9.140625" style="2" customWidth="1"/>
  </cols>
  <sheetData>
    <row r="1" spans="1:26" ht="34.5">
      <c r="A1" s="317" t="s">
        <v>1098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</row>
    <row r="2" spans="1:26" ht="18.75">
      <c r="A2" s="202"/>
      <c r="B2" s="146" t="s">
        <v>908</v>
      </c>
      <c r="C2" s="201"/>
      <c r="D2" s="201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00"/>
      <c r="V2" s="100"/>
      <c r="W2" s="101"/>
      <c r="X2" s="43"/>
      <c r="Y2" s="100"/>
      <c r="Z2" s="210"/>
    </row>
    <row r="3" spans="1:26" s="67" customFormat="1" ht="18.75">
      <c r="A3" s="202" t="s">
        <v>1</v>
      </c>
      <c r="B3" s="146" t="s">
        <v>2</v>
      </c>
      <c r="C3" s="201" t="s">
        <v>3</v>
      </c>
      <c r="D3" s="201" t="s">
        <v>361</v>
      </c>
      <c r="E3" s="43" t="s">
        <v>1047</v>
      </c>
      <c r="F3" s="43" t="s">
        <v>1052</v>
      </c>
      <c r="G3" s="43" t="s">
        <v>745</v>
      </c>
      <c r="H3" s="43" t="s">
        <v>1054</v>
      </c>
      <c r="I3" s="43" t="s">
        <v>745</v>
      </c>
      <c r="J3" s="43" t="s">
        <v>1066</v>
      </c>
      <c r="K3" s="43" t="s">
        <v>745</v>
      </c>
      <c r="L3" s="43" t="s">
        <v>1069</v>
      </c>
      <c r="M3" s="43" t="s">
        <v>1088</v>
      </c>
      <c r="N3" s="43" t="s">
        <v>741</v>
      </c>
      <c r="O3" s="43" t="s">
        <v>1079</v>
      </c>
      <c r="P3" s="43" t="s">
        <v>741</v>
      </c>
      <c r="Q3" s="43" t="s">
        <v>1092</v>
      </c>
      <c r="R3" s="43" t="s">
        <v>745</v>
      </c>
      <c r="S3" s="43" t="s">
        <v>1093</v>
      </c>
      <c r="T3" s="43" t="s">
        <v>741</v>
      </c>
      <c r="U3" s="100" t="s">
        <v>5</v>
      </c>
      <c r="V3" s="100" t="s">
        <v>6</v>
      </c>
      <c r="W3" s="43" t="s">
        <v>150</v>
      </c>
      <c r="X3" s="43" t="s">
        <v>944</v>
      </c>
      <c r="Y3" s="100" t="s">
        <v>8</v>
      </c>
      <c r="Z3" s="210" t="s">
        <v>474</v>
      </c>
    </row>
    <row r="4" spans="1:26" s="70" customFormat="1" ht="18.75">
      <c r="A4" s="202">
        <v>1</v>
      </c>
      <c r="B4" s="215" t="s">
        <v>721</v>
      </c>
      <c r="C4" s="205" t="s">
        <v>564</v>
      </c>
      <c r="D4" s="205" t="s">
        <v>35</v>
      </c>
      <c r="E4" s="123">
        <v>1165</v>
      </c>
      <c r="F4" s="123">
        <v>1153</v>
      </c>
      <c r="G4" s="123"/>
      <c r="H4" s="245">
        <v>1164</v>
      </c>
      <c r="I4" s="245">
        <v>1</v>
      </c>
      <c r="J4" s="243">
        <v>1168</v>
      </c>
      <c r="K4" s="243">
        <v>1</v>
      </c>
      <c r="L4" s="243"/>
      <c r="M4" s="243"/>
      <c r="N4" s="243"/>
      <c r="O4" s="243">
        <v>1175</v>
      </c>
      <c r="P4" s="243">
        <v>0.5</v>
      </c>
      <c r="Q4" s="243">
        <v>1167</v>
      </c>
      <c r="R4" s="243">
        <v>0.5</v>
      </c>
      <c r="S4" s="243">
        <v>1172</v>
      </c>
      <c r="T4" s="243">
        <v>2</v>
      </c>
      <c r="U4" s="216">
        <v>4686</v>
      </c>
      <c r="V4" s="100">
        <f aca="true" t="shared" si="0" ref="V4:V35">AVERAGE(U4/4)</f>
        <v>1171.5</v>
      </c>
      <c r="W4" s="217"/>
      <c r="X4" s="123">
        <v>2</v>
      </c>
      <c r="Y4" s="100">
        <v>1173.5</v>
      </c>
      <c r="Z4" s="210" t="s">
        <v>1055</v>
      </c>
    </row>
    <row r="5" spans="1:27" s="70" customFormat="1" ht="18.75">
      <c r="A5" s="225">
        <v>2</v>
      </c>
      <c r="B5" s="146" t="s">
        <v>12</v>
      </c>
      <c r="C5" s="228" t="s">
        <v>13</v>
      </c>
      <c r="D5" s="228" t="s">
        <v>10</v>
      </c>
      <c r="E5" s="43">
        <v>1163</v>
      </c>
      <c r="F5" s="43">
        <v>1162</v>
      </c>
      <c r="G5" s="43">
        <v>0.5</v>
      </c>
      <c r="H5" s="43"/>
      <c r="I5" s="43"/>
      <c r="J5" s="245">
        <v>1155</v>
      </c>
      <c r="K5" s="243"/>
      <c r="L5" s="243"/>
      <c r="M5" s="243">
        <v>1179</v>
      </c>
      <c r="N5" s="243">
        <v>2</v>
      </c>
      <c r="O5" s="243">
        <v>1163</v>
      </c>
      <c r="P5" s="243">
        <v>2</v>
      </c>
      <c r="Q5" s="243">
        <v>1165</v>
      </c>
      <c r="R5" s="243">
        <v>1</v>
      </c>
      <c r="S5" s="243">
        <v>1158</v>
      </c>
      <c r="T5" s="43"/>
      <c r="U5" s="100">
        <v>4670</v>
      </c>
      <c r="V5" s="100">
        <f t="shared" si="0"/>
        <v>1167.5</v>
      </c>
      <c r="W5" s="43"/>
      <c r="X5" s="43"/>
      <c r="Y5" s="100">
        <f>(V5+W5)</f>
        <v>1167.5</v>
      </c>
      <c r="Z5" s="218"/>
      <c r="AA5" s="71"/>
    </row>
    <row r="6" spans="1:26" s="70" customFormat="1" ht="18.75">
      <c r="A6" s="225">
        <v>3</v>
      </c>
      <c r="B6" s="146" t="s">
        <v>15</v>
      </c>
      <c r="C6" s="228" t="s">
        <v>16</v>
      </c>
      <c r="D6" s="228" t="s">
        <v>14</v>
      </c>
      <c r="E6" s="43" t="s">
        <v>1060</v>
      </c>
      <c r="F6" s="43">
        <v>1172</v>
      </c>
      <c r="G6" s="43"/>
      <c r="H6" s="43"/>
      <c r="I6" s="43"/>
      <c r="J6" s="243">
        <v>1163</v>
      </c>
      <c r="K6" s="243"/>
      <c r="L6" s="245">
        <v>1153</v>
      </c>
      <c r="M6" s="243"/>
      <c r="N6" s="243"/>
      <c r="O6" s="243">
        <v>1176</v>
      </c>
      <c r="P6" s="243">
        <v>3</v>
      </c>
      <c r="Q6" s="243">
        <v>1155</v>
      </c>
      <c r="R6" s="243"/>
      <c r="S6" s="243">
        <v>1160</v>
      </c>
      <c r="T6" s="43"/>
      <c r="U6" s="100">
        <v>4657</v>
      </c>
      <c r="V6" s="100">
        <f t="shared" si="0"/>
        <v>1164.25</v>
      </c>
      <c r="W6" s="43">
        <v>1</v>
      </c>
      <c r="X6" s="43">
        <v>2</v>
      </c>
      <c r="Y6" s="100">
        <v>1167.25</v>
      </c>
      <c r="Z6" s="210"/>
    </row>
    <row r="7" spans="1:27" s="71" customFormat="1" ht="18.75">
      <c r="A7" s="225">
        <v>4</v>
      </c>
      <c r="B7" s="146" t="s">
        <v>362</v>
      </c>
      <c r="C7" s="226" t="s">
        <v>93</v>
      </c>
      <c r="D7" s="226" t="s">
        <v>27</v>
      </c>
      <c r="E7" s="43">
        <v>1166</v>
      </c>
      <c r="F7" s="243">
        <v>1162</v>
      </c>
      <c r="G7" s="243"/>
      <c r="H7" s="245">
        <v>1160</v>
      </c>
      <c r="I7" s="243"/>
      <c r="J7" s="243"/>
      <c r="K7" s="243"/>
      <c r="L7" s="243"/>
      <c r="M7" s="243"/>
      <c r="N7" s="243"/>
      <c r="O7" s="243">
        <v>1161</v>
      </c>
      <c r="P7" s="243"/>
      <c r="Q7" s="243">
        <v>1166</v>
      </c>
      <c r="R7" s="243">
        <v>2</v>
      </c>
      <c r="S7" s="243">
        <v>1173</v>
      </c>
      <c r="T7" s="43"/>
      <c r="U7" s="100">
        <v>4664</v>
      </c>
      <c r="V7" s="100">
        <f t="shared" si="0"/>
        <v>1166</v>
      </c>
      <c r="W7" s="43"/>
      <c r="X7" s="43"/>
      <c r="Y7" s="100">
        <f aca="true" t="shared" si="1" ref="Y7:Y38">(V7+W7)</f>
        <v>1166</v>
      </c>
      <c r="Z7" s="210"/>
      <c r="AA7" s="70"/>
    </row>
    <row r="8" spans="1:26" s="70" customFormat="1" ht="18.75">
      <c r="A8" s="225">
        <v>5</v>
      </c>
      <c r="B8" s="219" t="s">
        <v>404</v>
      </c>
      <c r="C8" s="205" t="s">
        <v>845</v>
      </c>
      <c r="D8" s="205" t="s">
        <v>17</v>
      </c>
      <c r="E8" s="123"/>
      <c r="F8" s="123">
        <v>1155</v>
      </c>
      <c r="G8" s="123"/>
      <c r="H8" s="245">
        <v>1153</v>
      </c>
      <c r="I8" s="243"/>
      <c r="J8" s="243">
        <v>1166</v>
      </c>
      <c r="K8" s="243"/>
      <c r="L8" s="243"/>
      <c r="M8" s="243"/>
      <c r="N8" s="243"/>
      <c r="O8" s="243">
        <v>1163</v>
      </c>
      <c r="P8" s="243">
        <v>0.25</v>
      </c>
      <c r="Q8" s="243">
        <v>1163</v>
      </c>
      <c r="R8" s="243"/>
      <c r="S8" s="243">
        <v>1165</v>
      </c>
      <c r="T8" s="123"/>
      <c r="U8" s="216">
        <v>4657.25</v>
      </c>
      <c r="V8" s="100">
        <f t="shared" si="0"/>
        <v>1164.3125</v>
      </c>
      <c r="W8" s="217"/>
      <c r="X8" s="123"/>
      <c r="Y8" s="100">
        <f t="shared" si="1"/>
        <v>1164.3125</v>
      </c>
      <c r="Z8" s="218"/>
    </row>
    <row r="9" spans="1:26" s="70" customFormat="1" ht="18.75">
      <c r="A9" s="225">
        <v>6</v>
      </c>
      <c r="B9" s="146" t="s">
        <v>31</v>
      </c>
      <c r="C9" s="228" t="s">
        <v>32</v>
      </c>
      <c r="D9" s="228" t="s">
        <v>17</v>
      </c>
      <c r="E9" s="43"/>
      <c r="F9" s="245">
        <v>1145</v>
      </c>
      <c r="G9" s="243"/>
      <c r="H9" s="243">
        <v>1158</v>
      </c>
      <c r="I9" s="243">
        <v>0.25</v>
      </c>
      <c r="J9" s="243"/>
      <c r="K9" s="243"/>
      <c r="L9" s="243"/>
      <c r="M9" s="243"/>
      <c r="N9" s="243"/>
      <c r="O9" s="243">
        <v>1164</v>
      </c>
      <c r="P9" s="243">
        <v>1</v>
      </c>
      <c r="Q9" s="243">
        <v>1160</v>
      </c>
      <c r="R9" s="243"/>
      <c r="S9" s="243">
        <v>1169</v>
      </c>
      <c r="T9" s="243">
        <v>0.25</v>
      </c>
      <c r="U9" s="100">
        <v>4652.5</v>
      </c>
      <c r="V9" s="100">
        <f t="shared" si="0"/>
        <v>1163.125</v>
      </c>
      <c r="W9" s="43"/>
      <c r="X9" s="43"/>
      <c r="Y9" s="100">
        <f t="shared" si="1"/>
        <v>1163.125</v>
      </c>
      <c r="Z9" s="210"/>
    </row>
    <row r="10" spans="1:26" s="70" customFormat="1" ht="18.75">
      <c r="A10" s="225">
        <v>7</v>
      </c>
      <c r="B10" s="146" t="s">
        <v>43</v>
      </c>
      <c r="C10" s="228" t="s">
        <v>44</v>
      </c>
      <c r="D10" s="228" t="s">
        <v>26</v>
      </c>
      <c r="E10" s="43">
        <v>1169</v>
      </c>
      <c r="F10" s="243">
        <v>1164</v>
      </c>
      <c r="G10" s="243">
        <v>2</v>
      </c>
      <c r="H10" s="243"/>
      <c r="I10" s="243"/>
      <c r="J10" s="243">
        <v>1154</v>
      </c>
      <c r="K10" s="243"/>
      <c r="L10" s="243"/>
      <c r="M10" s="243"/>
      <c r="N10" s="243"/>
      <c r="O10" s="243">
        <v>1160</v>
      </c>
      <c r="P10" s="243"/>
      <c r="Q10" s="245">
        <v>1154</v>
      </c>
      <c r="R10" s="243"/>
      <c r="S10" s="243">
        <v>1172</v>
      </c>
      <c r="T10" s="243">
        <v>0.5</v>
      </c>
      <c r="U10" s="100">
        <v>4652.5</v>
      </c>
      <c r="V10" s="100">
        <f t="shared" si="0"/>
        <v>1163.125</v>
      </c>
      <c r="W10" s="101"/>
      <c r="X10" s="43"/>
      <c r="Y10" s="100">
        <f t="shared" si="1"/>
        <v>1163.125</v>
      </c>
      <c r="Z10" s="210"/>
    </row>
    <row r="11" spans="1:26" s="70" customFormat="1" ht="18.75">
      <c r="A11" s="225">
        <v>8</v>
      </c>
      <c r="B11" s="146" t="s">
        <v>28</v>
      </c>
      <c r="C11" s="226" t="s">
        <v>29</v>
      </c>
      <c r="D11" s="226" t="s">
        <v>26</v>
      </c>
      <c r="E11" s="43"/>
      <c r="F11" s="245">
        <v>1148</v>
      </c>
      <c r="G11" s="243"/>
      <c r="H11" s="243">
        <v>1165</v>
      </c>
      <c r="I11" s="243"/>
      <c r="J11" s="243"/>
      <c r="K11" s="243"/>
      <c r="L11" s="243"/>
      <c r="M11" s="243"/>
      <c r="N11" s="243"/>
      <c r="O11" s="243">
        <v>1156</v>
      </c>
      <c r="P11" s="243"/>
      <c r="Q11" s="243">
        <v>1156</v>
      </c>
      <c r="R11" s="243">
        <v>0.25</v>
      </c>
      <c r="S11" s="243">
        <v>1158</v>
      </c>
      <c r="T11" s="43"/>
      <c r="U11" s="100">
        <v>4635.25</v>
      </c>
      <c r="V11" s="100">
        <f t="shared" si="0"/>
        <v>1158.8125</v>
      </c>
      <c r="W11" s="43"/>
      <c r="X11" s="43"/>
      <c r="Y11" s="100">
        <f t="shared" si="1"/>
        <v>1158.8125</v>
      </c>
      <c r="Z11" s="210"/>
    </row>
    <row r="12" spans="1:26" s="70" customFormat="1" ht="18.75">
      <c r="A12" s="225">
        <v>9</v>
      </c>
      <c r="B12" s="146" t="s">
        <v>249</v>
      </c>
      <c r="C12" s="201" t="s">
        <v>250</v>
      </c>
      <c r="D12" s="201" t="s">
        <v>17</v>
      </c>
      <c r="E12" s="43"/>
      <c r="F12" s="243">
        <v>1155</v>
      </c>
      <c r="G12" s="243"/>
      <c r="H12" s="243">
        <v>1156</v>
      </c>
      <c r="I12" s="243"/>
      <c r="J12" s="243"/>
      <c r="K12" s="243"/>
      <c r="L12" s="243"/>
      <c r="M12" s="243"/>
      <c r="N12" s="243"/>
      <c r="O12" s="243">
        <v>1160</v>
      </c>
      <c r="P12" s="243"/>
      <c r="Q12" s="245">
        <v>1140</v>
      </c>
      <c r="R12" s="243"/>
      <c r="S12" s="243">
        <v>1160</v>
      </c>
      <c r="T12" s="43"/>
      <c r="U12" s="100">
        <v>4631</v>
      </c>
      <c r="V12" s="100">
        <f t="shared" si="0"/>
        <v>1157.75</v>
      </c>
      <c r="W12" s="101"/>
      <c r="X12" s="43"/>
      <c r="Y12" s="100">
        <f t="shared" si="1"/>
        <v>1157.75</v>
      </c>
      <c r="Z12" s="210"/>
    </row>
    <row r="13" spans="1:27" s="70" customFormat="1" ht="18.75">
      <c r="A13" s="225">
        <v>10</v>
      </c>
      <c r="B13" s="215" t="s">
        <v>605</v>
      </c>
      <c r="C13" s="205" t="s">
        <v>435</v>
      </c>
      <c r="D13" s="205" t="s">
        <v>9</v>
      </c>
      <c r="E13" s="123"/>
      <c r="F13" s="43">
        <v>1138</v>
      </c>
      <c r="G13" s="43"/>
      <c r="H13" s="245">
        <v>1145</v>
      </c>
      <c r="I13" s="243"/>
      <c r="J13" s="243">
        <v>1164</v>
      </c>
      <c r="K13" s="243"/>
      <c r="L13" s="243"/>
      <c r="M13" s="243"/>
      <c r="N13" s="243"/>
      <c r="O13" s="243">
        <v>1158</v>
      </c>
      <c r="P13" s="243"/>
      <c r="Q13" s="243">
        <v>1156</v>
      </c>
      <c r="R13" s="243"/>
      <c r="S13" s="243">
        <v>1150</v>
      </c>
      <c r="T13" s="123"/>
      <c r="U13" s="216">
        <v>4628</v>
      </c>
      <c r="V13" s="100">
        <f t="shared" si="0"/>
        <v>1157</v>
      </c>
      <c r="W13" s="217"/>
      <c r="X13" s="123"/>
      <c r="Y13" s="100">
        <f t="shared" si="1"/>
        <v>1157</v>
      </c>
      <c r="Z13" s="210"/>
      <c r="AA13" s="71"/>
    </row>
    <row r="14" spans="1:26" s="70" customFormat="1" ht="18.75">
      <c r="A14" s="225">
        <v>11</v>
      </c>
      <c r="B14" s="146" t="s">
        <v>512</v>
      </c>
      <c r="C14" s="201" t="s">
        <v>513</v>
      </c>
      <c r="D14" s="201" t="s">
        <v>10</v>
      </c>
      <c r="E14" s="43"/>
      <c r="F14" s="243">
        <v>1163</v>
      </c>
      <c r="G14" s="243">
        <v>0.25</v>
      </c>
      <c r="H14" s="243">
        <v>1142</v>
      </c>
      <c r="I14" s="243"/>
      <c r="J14" s="243"/>
      <c r="K14" s="243"/>
      <c r="L14" s="243"/>
      <c r="M14" s="243"/>
      <c r="N14" s="243"/>
      <c r="O14" s="243">
        <v>1160</v>
      </c>
      <c r="P14" s="243"/>
      <c r="Q14" s="245">
        <v>1142</v>
      </c>
      <c r="R14" s="243"/>
      <c r="S14" s="243">
        <v>1162</v>
      </c>
      <c r="T14" s="43"/>
      <c r="U14" s="100">
        <v>4627.25</v>
      </c>
      <c r="V14" s="100">
        <f t="shared" si="0"/>
        <v>1156.8125</v>
      </c>
      <c r="W14" s="101"/>
      <c r="X14" s="43"/>
      <c r="Y14" s="100">
        <f t="shared" si="1"/>
        <v>1156.8125</v>
      </c>
      <c r="Z14" s="210"/>
    </row>
    <row r="15" spans="1:26" s="70" customFormat="1" ht="18.75">
      <c r="A15" s="225">
        <v>12</v>
      </c>
      <c r="B15" s="212" t="s">
        <v>70</v>
      </c>
      <c r="C15" s="41" t="s">
        <v>71</v>
      </c>
      <c r="D15" s="41" t="s">
        <v>98</v>
      </c>
      <c r="E15" s="43"/>
      <c r="F15" s="243">
        <v>1149</v>
      </c>
      <c r="G15" s="243"/>
      <c r="H15" s="245">
        <v>1145</v>
      </c>
      <c r="I15" s="243"/>
      <c r="J15" s="243"/>
      <c r="K15" s="243"/>
      <c r="L15" s="243"/>
      <c r="M15" s="243"/>
      <c r="N15" s="243"/>
      <c r="O15" s="243">
        <v>1169</v>
      </c>
      <c r="P15" s="243">
        <v>0.25</v>
      </c>
      <c r="Q15" s="243">
        <v>1150</v>
      </c>
      <c r="R15" s="243"/>
      <c r="S15" s="243">
        <v>1157</v>
      </c>
      <c r="T15" s="43"/>
      <c r="U15" s="100">
        <v>4625.25</v>
      </c>
      <c r="V15" s="100">
        <f t="shared" si="0"/>
        <v>1156.3125</v>
      </c>
      <c r="W15" s="101"/>
      <c r="X15" s="43"/>
      <c r="Y15" s="100">
        <f t="shared" si="1"/>
        <v>1156.3125</v>
      </c>
      <c r="Z15" s="210"/>
    </row>
    <row r="16" spans="1:26" s="70" customFormat="1" ht="18.75">
      <c r="A16" s="225">
        <v>13</v>
      </c>
      <c r="B16" s="146" t="s">
        <v>18</v>
      </c>
      <c r="C16" s="228" t="s">
        <v>19</v>
      </c>
      <c r="D16" s="228" t="s">
        <v>51</v>
      </c>
      <c r="E16" s="43"/>
      <c r="F16" s="43">
        <v>1159</v>
      </c>
      <c r="G16" s="43"/>
      <c r="H16" s="43">
        <v>1163</v>
      </c>
      <c r="I16" s="43">
        <v>2</v>
      </c>
      <c r="J16" s="43"/>
      <c r="K16" s="43"/>
      <c r="L16" s="243">
        <v>1147</v>
      </c>
      <c r="M16" s="243">
        <v>1161</v>
      </c>
      <c r="N16" s="243">
        <v>1</v>
      </c>
      <c r="O16" s="243">
        <v>1154</v>
      </c>
      <c r="P16" s="243"/>
      <c r="Q16" s="245">
        <v>1140</v>
      </c>
      <c r="R16" s="243"/>
      <c r="S16" s="243">
        <v>1161</v>
      </c>
      <c r="T16" s="243">
        <v>1</v>
      </c>
      <c r="U16" s="100">
        <v>4625</v>
      </c>
      <c r="V16" s="100">
        <f t="shared" si="0"/>
        <v>1156.25</v>
      </c>
      <c r="W16" s="43"/>
      <c r="X16" s="43"/>
      <c r="Y16" s="100">
        <f t="shared" si="1"/>
        <v>1156.25</v>
      </c>
      <c r="Z16" s="210"/>
    </row>
    <row r="17" spans="1:26" s="70" customFormat="1" ht="18.75">
      <c r="A17" s="225">
        <v>14</v>
      </c>
      <c r="B17" s="212" t="s">
        <v>846</v>
      </c>
      <c r="C17" s="41" t="s">
        <v>847</v>
      </c>
      <c r="D17" s="41" t="s">
        <v>10</v>
      </c>
      <c r="E17" s="43"/>
      <c r="F17" s="245">
        <v>1145</v>
      </c>
      <c r="G17" s="243"/>
      <c r="H17" s="243">
        <v>1158</v>
      </c>
      <c r="I17" s="243"/>
      <c r="J17" s="243"/>
      <c r="K17" s="243"/>
      <c r="L17" s="243"/>
      <c r="M17" s="243"/>
      <c r="N17" s="243"/>
      <c r="O17" s="243">
        <v>1158</v>
      </c>
      <c r="P17" s="243"/>
      <c r="Q17" s="243">
        <v>1147</v>
      </c>
      <c r="R17" s="243"/>
      <c r="S17" s="243">
        <v>1153</v>
      </c>
      <c r="T17" s="43"/>
      <c r="U17" s="100">
        <v>4616</v>
      </c>
      <c r="V17" s="100">
        <f t="shared" si="0"/>
        <v>1154</v>
      </c>
      <c r="W17" s="101"/>
      <c r="X17" s="43"/>
      <c r="Y17" s="100">
        <f t="shared" si="1"/>
        <v>1154</v>
      </c>
      <c r="Z17" s="210"/>
    </row>
    <row r="18" spans="1:27" s="70" customFormat="1" ht="18.75">
      <c r="A18" s="225">
        <v>15</v>
      </c>
      <c r="B18" s="212" t="s">
        <v>604</v>
      </c>
      <c r="C18" s="41" t="s">
        <v>462</v>
      </c>
      <c r="D18" s="41" t="s">
        <v>114</v>
      </c>
      <c r="E18" s="43"/>
      <c r="F18" s="43">
        <v>1141</v>
      </c>
      <c r="G18" s="43"/>
      <c r="H18" s="245">
        <v>1134</v>
      </c>
      <c r="I18" s="243"/>
      <c r="J18" s="243">
        <v>1158</v>
      </c>
      <c r="K18" s="243"/>
      <c r="L18" s="243"/>
      <c r="M18" s="243"/>
      <c r="N18" s="243"/>
      <c r="O18" s="243">
        <v>1156</v>
      </c>
      <c r="P18" s="243"/>
      <c r="Q18" s="243">
        <v>1139</v>
      </c>
      <c r="R18" s="243"/>
      <c r="S18" s="243">
        <v>1162</v>
      </c>
      <c r="T18" s="43"/>
      <c r="U18" s="100">
        <v>4615</v>
      </c>
      <c r="V18" s="100">
        <f t="shared" si="0"/>
        <v>1153.75</v>
      </c>
      <c r="W18" s="101"/>
      <c r="X18" s="43"/>
      <c r="Y18" s="100">
        <f t="shared" si="1"/>
        <v>1153.75</v>
      </c>
      <c r="Z18" s="211"/>
      <c r="AA18" s="71"/>
    </row>
    <row r="19" spans="1:26" s="70" customFormat="1" ht="18.75">
      <c r="A19" s="225">
        <v>16</v>
      </c>
      <c r="B19" s="146" t="s">
        <v>47</v>
      </c>
      <c r="C19" s="228" t="s">
        <v>48</v>
      </c>
      <c r="D19" s="228" t="s">
        <v>26</v>
      </c>
      <c r="E19" s="43"/>
      <c r="F19" s="243">
        <v>1158</v>
      </c>
      <c r="G19" s="243"/>
      <c r="H19" s="245">
        <v>1136</v>
      </c>
      <c r="I19" s="243"/>
      <c r="J19" s="243"/>
      <c r="K19" s="243"/>
      <c r="L19" s="243"/>
      <c r="M19" s="243"/>
      <c r="N19" s="243"/>
      <c r="O19" s="243">
        <v>1159</v>
      </c>
      <c r="P19" s="243"/>
      <c r="Q19" s="243">
        <v>1144</v>
      </c>
      <c r="R19" s="243"/>
      <c r="S19" s="243">
        <v>1151</v>
      </c>
      <c r="T19" s="43"/>
      <c r="U19" s="100">
        <v>4612</v>
      </c>
      <c r="V19" s="100">
        <f t="shared" si="0"/>
        <v>1153</v>
      </c>
      <c r="W19" s="101"/>
      <c r="X19" s="43"/>
      <c r="Y19" s="100">
        <f t="shared" si="1"/>
        <v>1153</v>
      </c>
      <c r="Z19" s="210"/>
    </row>
    <row r="20" spans="1:26" s="70" customFormat="1" ht="18.75">
      <c r="A20" s="225">
        <v>17</v>
      </c>
      <c r="B20" s="146" t="s">
        <v>460</v>
      </c>
      <c r="C20" s="228" t="s">
        <v>461</v>
      </c>
      <c r="D20" s="228" t="s">
        <v>35</v>
      </c>
      <c r="E20" s="43"/>
      <c r="F20" s="245">
        <v>1139</v>
      </c>
      <c r="G20" s="243"/>
      <c r="H20" s="243">
        <v>1154</v>
      </c>
      <c r="I20" s="243"/>
      <c r="J20" s="243"/>
      <c r="K20" s="243"/>
      <c r="L20" s="243"/>
      <c r="M20" s="243"/>
      <c r="N20" s="243"/>
      <c r="O20" s="243">
        <v>1151</v>
      </c>
      <c r="P20" s="243"/>
      <c r="Q20" s="243">
        <v>1152</v>
      </c>
      <c r="R20" s="243"/>
      <c r="S20" s="243">
        <v>1144</v>
      </c>
      <c r="T20" s="43"/>
      <c r="U20" s="100">
        <v>4601</v>
      </c>
      <c r="V20" s="100">
        <f t="shared" si="0"/>
        <v>1150.25</v>
      </c>
      <c r="W20" s="101"/>
      <c r="X20" s="43"/>
      <c r="Y20" s="100">
        <f t="shared" si="1"/>
        <v>1150.25</v>
      </c>
      <c r="Z20" s="211"/>
    </row>
    <row r="21" spans="1:27" s="71" customFormat="1" ht="18.75">
      <c r="A21" s="225">
        <v>18</v>
      </c>
      <c r="B21" s="146" t="s">
        <v>96</v>
      </c>
      <c r="C21" s="228" t="s">
        <v>97</v>
      </c>
      <c r="D21" s="228" t="s">
        <v>62</v>
      </c>
      <c r="E21" s="43"/>
      <c r="F21" s="243">
        <v>1154</v>
      </c>
      <c r="G21" s="243"/>
      <c r="H21" s="243">
        <v>1154</v>
      </c>
      <c r="I21" s="243"/>
      <c r="J21" s="243"/>
      <c r="K21" s="243"/>
      <c r="L21" s="243"/>
      <c r="M21" s="243"/>
      <c r="N21" s="243"/>
      <c r="O21" s="243">
        <v>1156</v>
      </c>
      <c r="P21" s="243"/>
      <c r="Q21" s="243">
        <v>1137</v>
      </c>
      <c r="R21" s="243"/>
      <c r="S21" s="245">
        <v>1135</v>
      </c>
      <c r="T21" s="43"/>
      <c r="U21" s="100">
        <v>4601</v>
      </c>
      <c r="V21" s="100">
        <f t="shared" si="0"/>
        <v>1150.25</v>
      </c>
      <c r="W21" s="101"/>
      <c r="X21" s="43"/>
      <c r="Y21" s="100">
        <f t="shared" si="1"/>
        <v>1150.25</v>
      </c>
      <c r="Z21" s="218"/>
      <c r="AA21" s="70"/>
    </row>
    <row r="22" spans="1:26" s="71" customFormat="1" ht="18.75">
      <c r="A22" s="225">
        <v>19</v>
      </c>
      <c r="B22" s="146" t="s">
        <v>191</v>
      </c>
      <c r="C22" s="226" t="s">
        <v>192</v>
      </c>
      <c r="D22" s="226" t="s">
        <v>17</v>
      </c>
      <c r="E22" s="43"/>
      <c r="F22" s="245">
        <v>1141</v>
      </c>
      <c r="G22" s="243"/>
      <c r="H22" s="243">
        <v>1146</v>
      </c>
      <c r="I22" s="243"/>
      <c r="J22" s="243"/>
      <c r="K22" s="243"/>
      <c r="L22" s="243"/>
      <c r="M22" s="243"/>
      <c r="N22" s="243"/>
      <c r="O22" s="243">
        <v>1147</v>
      </c>
      <c r="P22" s="243"/>
      <c r="Q22" s="243">
        <v>1156</v>
      </c>
      <c r="R22" s="243"/>
      <c r="S22" s="243">
        <v>1151</v>
      </c>
      <c r="T22" s="43"/>
      <c r="U22" s="100">
        <v>4600</v>
      </c>
      <c r="V22" s="100">
        <f t="shared" si="0"/>
        <v>1150</v>
      </c>
      <c r="W22" s="43"/>
      <c r="X22" s="43"/>
      <c r="Y22" s="100">
        <f t="shared" si="1"/>
        <v>1150</v>
      </c>
      <c r="Z22" s="210"/>
    </row>
    <row r="23" spans="1:26" s="70" customFormat="1" ht="18.75">
      <c r="A23" s="225">
        <v>20</v>
      </c>
      <c r="B23" s="146" t="s">
        <v>37</v>
      </c>
      <c r="C23" s="201" t="s">
        <v>38</v>
      </c>
      <c r="D23" s="201" t="s">
        <v>26</v>
      </c>
      <c r="E23" s="43"/>
      <c r="F23" s="245">
        <v>1137</v>
      </c>
      <c r="G23" s="243"/>
      <c r="H23" s="243">
        <v>1150</v>
      </c>
      <c r="I23" s="243"/>
      <c r="J23" s="243"/>
      <c r="K23" s="243"/>
      <c r="L23" s="243"/>
      <c r="M23" s="243"/>
      <c r="N23" s="243"/>
      <c r="O23" s="243">
        <v>1155</v>
      </c>
      <c r="P23" s="243"/>
      <c r="Q23" s="243">
        <v>1146</v>
      </c>
      <c r="R23" s="243"/>
      <c r="S23" s="243">
        <v>1149</v>
      </c>
      <c r="T23" s="43"/>
      <c r="U23" s="100">
        <v>4600</v>
      </c>
      <c r="V23" s="100">
        <f t="shared" si="0"/>
        <v>1150</v>
      </c>
      <c r="W23" s="43"/>
      <c r="X23" s="43"/>
      <c r="Y23" s="100">
        <f t="shared" si="1"/>
        <v>1150</v>
      </c>
      <c r="Z23" s="211"/>
    </row>
    <row r="24" spans="1:26" s="70" customFormat="1" ht="18.75">
      <c r="A24" s="225">
        <v>21</v>
      </c>
      <c r="B24" s="146" t="s">
        <v>195</v>
      </c>
      <c r="C24" s="228" t="s">
        <v>196</v>
      </c>
      <c r="D24" s="228" t="s">
        <v>35</v>
      </c>
      <c r="E24" s="43"/>
      <c r="F24" s="243">
        <v>1148</v>
      </c>
      <c r="G24" s="243"/>
      <c r="H24" s="243">
        <v>1142</v>
      </c>
      <c r="I24" s="243"/>
      <c r="J24" s="243"/>
      <c r="K24" s="243"/>
      <c r="L24" s="243"/>
      <c r="M24" s="243"/>
      <c r="N24" s="243"/>
      <c r="O24" s="243">
        <v>1158</v>
      </c>
      <c r="P24" s="243"/>
      <c r="Q24" s="243">
        <v>1148</v>
      </c>
      <c r="R24" s="243"/>
      <c r="S24" s="245">
        <v>1136</v>
      </c>
      <c r="T24" s="43"/>
      <c r="U24" s="100">
        <v>4596</v>
      </c>
      <c r="V24" s="100">
        <f t="shared" si="0"/>
        <v>1149</v>
      </c>
      <c r="W24" s="101"/>
      <c r="X24" s="43"/>
      <c r="Y24" s="100">
        <f t="shared" si="1"/>
        <v>1149</v>
      </c>
      <c r="Z24" s="218"/>
    </row>
    <row r="25" spans="1:26" s="70" customFormat="1" ht="18.75">
      <c r="A25" s="225">
        <v>22</v>
      </c>
      <c r="B25" s="215" t="s">
        <v>184</v>
      </c>
      <c r="C25" s="205" t="s">
        <v>185</v>
      </c>
      <c r="D25" s="205" t="s">
        <v>92</v>
      </c>
      <c r="E25" s="123"/>
      <c r="F25" s="243">
        <v>1137</v>
      </c>
      <c r="G25" s="243"/>
      <c r="H25" s="243">
        <v>1149</v>
      </c>
      <c r="I25" s="243"/>
      <c r="J25" s="243"/>
      <c r="K25" s="243"/>
      <c r="L25" s="243"/>
      <c r="M25" s="243"/>
      <c r="N25" s="243"/>
      <c r="O25" s="243">
        <v>1166</v>
      </c>
      <c r="P25" s="243">
        <v>0.25</v>
      </c>
      <c r="Q25" s="245">
        <v>1133</v>
      </c>
      <c r="R25" s="243"/>
      <c r="S25" s="243">
        <v>1142</v>
      </c>
      <c r="T25" s="123"/>
      <c r="U25" s="216">
        <v>4594.25</v>
      </c>
      <c r="V25" s="100">
        <f t="shared" si="0"/>
        <v>1148.5625</v>
      </c>
      <c r="W25" s="123"/>
      <c r="X25" s="123"/>
      <c r="Y25" s="100">
        <f t="shared" si="1"/>
        <v>1148.5625</v>
      </c>
      <c r="Z25" s="210"/>
    </row>
    <row r="26" spans="1:26" s="70" customFormat="1" ht="19.5" customHeight="1">
      <c r="A26" s="225">
        <v>23</v>
      </c>
      <c r="B26" s="146" t="s">
        <v>181</v>
      </c>
      <c r="C26" s="228" t="s">
        <v>182</v>
      </c>
      <c r="D26" s="228" t="s">
        <v>14</v>
      </c>
      <c r="E26" s="43"/>
      <c r="F26" s="243">
        <v>1134</v>
      </c>
      <c r="G26" s="243"/>
      <c r="H26" s="243">
        <v>1151</v>
      </c>
      <c r="I26" s="243"/>
      <c r="J26" s="243"/>
      <c r="K26" s="243"/>
      <c r="L26" s="243"/>
      <c r="M26" s="243"/>
      <c r="N26" s="243"/>
      <c r="O26" s="243">
        <v>1157</v>
      </c>
      <c r="P26" s="243"/>
      <c r="Q26" s="245">
        <v>1119</v>
      </c>
      <c r="R26" s="243"/>
      <c r="S26" s="243">
        <v>1150</v>
      </c>
      <c r="T26" s="43"/>
      <c r="U26" s="100">
        <v>4592</v>
      </c>
      <c r="V26" s="100">
        <f t="shared" si="0"/>
        <v>1148</v>
      </c>
      <c r="W26" s="101"/>
      <c r="X26" s="43"/>
      <c r="Y26" s="100">
        <f t="shared" si="1"/>
        <v>1148</v>
      </c>
      <c r="Z26" s="210"/>
    </row>
    <row r="27" spans="1:27" s="71" customFormat="1" ht="18.75">
      <c r="A27" s="225">
        <v>24</v>
      </c>
      <c r="B27" s="215" t="s">
        <v>414</v>
      </c>
      <c r="C27" s="205" t="s">
        <v>415</v>
      </c>
      <c r="D27" s="205" t="s">
        <v>14</v>
      </c>
      <c r="E27" s="123"/>
      <c r="F27" s="123">
        <v>1151</v>
      </c>
      <c r="G27" s="123"/>
      <c r="H27" s="243">
        <v>1157</v>
      </c>
      <c r="I27" s="243"/>
      <c r="J27" s="243">
        <v>1156</v>
      </c>
      <c r="K27" s="243"/>
      <c r="L27" s="243"/>
      <c r="M27" s="243"/>
      <c r="N27" s="243"/>
      <c r="O27" s="245">
        <v>1132</v>
      </c>
      <c r="P27" s="243"/>
      <c r="Q27" s="243">
        <v>1145</v>
      </c>
      <c r="R27" s="243"/>
      <c r="S27" s="243">
        <v>1132</v>
      </c>
      <c r="T27" s="123"/>
      <c r="U27" s="216">
        <v>4590</v>
      </c>
      <c r="V27" s="100">
        <f t="shared" si="0"/>
        <v>1147.5</v>
      </c>
      <c r="W27" s="217"/>
      <c r="X27" s="123"/>
      <c r="Y27" s="100">
        <f t="shared" si="1"/>
        <v>1147.5</v>
      </c>
      <c r="Z27" s="210"/>
      <c r="AA27" s="70"/>
    </row>
    <row r="28" spans="1:27" s="71" customFormat="1" ht="18.75">
      <c r="A28" s="225">
        <v>25</v>
      </c>
      <c r="B28" s="146" t="s">
        <v>101</v>
      </c>
      <c r="C28" s="228" t="s">
        <v>102</v>
      </c>
      <c r="D28" s="228" t="s">
        <v>103</v>
      </c>
      <c r="E28" s="43"/>
      <c r="F28" s="243">
        <v>1140</v>
      </c>
      <c r="G28" s="243"/>
      <c r="H28" s="243">
        <v>1148</v>
      </c>
      <c r="I28" s="243"/>
      <c r="J28" s="243"/>
      <c r="K28" s="243"/>
      <c r="L28" s="243"/>
      <c r="M28" s="243"/>
      <c r="N28" s="243"/>
      <c r="O28" s="243">
        <v>1155</v>
      </c>
      <c r="P28" s="243"/>
      <c r="Q28" s="245">
        <v>1139</v>
      </c>
      <c r="R28" s="243"/>
      <c r="S28" s="243">
        <v>1146</v>
      </c>
      <c r="T28" s="43"/>
      <c r="U28" s="100">
        <v>4589</v>
      </c>
      <c r="V28" s="100">
        <f t="shared" si="0"/>
        <v>1147.25</v>
      </c>
      <c r="W28" s="101"/>
      <c r="X28" s="43"/>
      <c r="Y28" s="100">
        <f t="shared" si="1"/>
        <v>1147.25</v>
      </c>
      <c r="Z28" s="211"/>
      <c r="AA28" s="70"/>
    </row>
    <row r="29" spans="1:27" s="71" customFormat="1" ht="16.5" customHeight="1">
      <c r="A29" s="225">
        <v>26</v>
      </c>
      <c r="B29" s="212" t="s">
        <v>644</v>
      </c>
      <c r="C29" s="41" t="s">
        <v>645</v>
      </c>
      <c r="D29" s="41" t="s">
        <v>62</v>
      </c>
      <c r="E29" s="43"/>
      <c r="F29" s="245">
        <v>1125</v>
      </c>
      <c r="G29" s="243"/>
      <c r="H29" s="243">
        <v>1145</v>
      </c>
      <c r="I29" s="243"/>
      <c r="J29" s="243"/>
      <c r="K29" s="243"/>
      <c r="L29" s="243"/>
      <c r="M29" s="243"/>
      <c r="N29" s="243"/>
      <c r="O29" s="243">
        <v>1155</v>
      </c>
      <c r="P29" s="243"/>
      <c r="Q29" s="243">
        <v>1134</v>
      </c>
      <c r="R29" s="243"/>
      <c r="S29" s="243">
        <v>1152</v>
      </c>
      <c r="T29" s="43"/>
      <c r="U29" s="100">
        <v>4586</v>
      </c>
      <c r="V29" s="100">
        <f t="shared" si="0"/>
        <v>1146.5</v>
      </c>
      <c r="W29" s="101"/>
      <c r="X29" s="43"/>
      <c r="Y29" s="100">
        <f t="shared" si="1"/>
        <v>1146.5</v>
      </c>
      <c r="Z29" s="218"/>
      <c r="AA29" s="70"/>
    </row>
    <row r="30" spans="1:27" s="71" customFormat="1" ht="15" customHeight="1">
      <c r="A30" s="225">
        <v>27</v>
      </c>
      <c r="B30" s="146" t="s">
        <v>59</v>
      </c>
      <c r="C30" s="201" t="s">
        <v>60</v>
      </c>
      <c r="D30" s="201" t="s">
        <v>17</v>
      </c>
      <c r="E30" s="43"/>
      <c r="F30" s="243">
        <v>1145</v>
      </c>
      <c r="G30" s="243"/>
      <c r="H30" s="245">
        <v>1132</v>
      </c>
      <c r="I30" s="243"/>
      <c r="J30" s="243"/>
      <c r="K30" s="243"/>
      <c r="L30" s="243"/>
      <c r="M30" s="243"/>
      <c r="N30" s="243"/>
      <c r="O30" s="243">
        <v>1148</v>
      </c>
      <c r="P30" s="243"/>
      <c r="Q30" s="243">
        <v>1142</v>
      </c>
      <c r="R30" s="243"/>
      <c r="S30" s="243">
        <v>1150</v>
      </c>
      <c r="T30" s="43"/>
      <c r="U30" s="100">
        <v>4585</v>
      </c>
      <c r="V30" s="100">
        <f t="shared" si="0"/>
        <v>1146.25</v>
      </c>
      <c r="W30" s="43"/>
      <c r="X30" s="43"/>
      <c r="Y30" s="100">
        <f t="shared" si="1"/>
        <v>1146.25</v>
      </c>
      <c r="Z30" s="210"/>
      <c r="AA30" s="70"/>
    </row>
    <row r="31" spans="1:27" s="71" customFormat="1" ht="18.75">
      <c r="A31" s="225">
        <v>28</v>
      </c>
      <c r="B31" s="215" t="s">
        <v>458</v>
      </c>
      <c r="C31" s="205" t="s">
        <v>459</v>
      </c>
      <c r="D31" s="205" t="s">
        <v>35</v>
      </c>
      <c r="E31" s="123"/>
      <c r="F31" s="245">
        <v>1138</v>
      </c>
      <c r="G31" s="243"/>
      <c r="H31" s="243">
        <v>1138</v>
      </c>
      <c r="I31" s="243"/>
      <c r="J31" s="243"/>
      <c r="K31" s="243"/>
      <c r="L31" s="243"/>
      <c r="M31" s="243"/>
      <c r="N31" s="243"/>
      <c r="O31" s="243">
        <v>1154</v>
      </c>
      <c r="P31" s="243"/>
      <c r="Q31" s="243">
        <v>1146</v>
      </c>
      <c r="R31" s="243"/>
      <c r="S31" s="243">
        <v>1143</v>
      </c>
      <c r="T31" s="123"/>
      <c r="U31" s="216">
        <v>4581</v>
      </c>
      <c r="V31" s="100">
        <f t="shared" si="0"/>
        <v>1145.25</v>
      </c>
      <c r="W31" s="217"/>
      <c r="X31" s="123"/>
      <c r="Y31" s="100">
        <f t="shared" si="1"/>
        <v>1145.25</v>
      </c>
      <c r="Z31" s="210"/>
      <c r="AA31" s="70"/>
    </row>
    <row r="32" spans="1:27" s="71" customFormat="1" ht="18.75">
      <c r="A32" s="225">
        <v>29</v>
      </c>
      <c r="B32" s="212" t="s">
        <v>85</v>
      </c>
      <c r="C32" s="41" t="s">
        <v>86</v>
      </c>
      <c r="D32" s="41" t="s">
        <v>21</v>
      </c>
      <c r="E32" s="43"/>
      <c r="F32" s="245">
        <v>1132</v>
      </c>
      <c r="G32" s="243"/>
      <c r="H32" s="243">
        <v>1133</v>
      </c>
      <c r="I32" s="243"/>
      <c r="J32" s="243"/>
      <c r="K32" s="243"/>
      <c r="L32" s="243"/>
      <c r="M32" s="243"/>
      <c r="N32" s="243"/>
      <c r="O32" s="243">
        <v>1152</v>
      </c>
      <c r="P32" s="243"/>
      <c r="Q32" s="243">
        <v>1148</v>
      </c>
      <c r="R32" s="243"/>
      <c r="S32" s="243">
        <v>1143</v>
      </c>
      <c r="T32" s="43"/>
      <c r="U32" s="100">
        <v>4576</v>
      </c>
      <c r="V32" s="100">
        <f t="shared" si="0"/>
        <v>1144</v>
      </c>
      <c r="W32" s="101"/>
      <c r="X32" s="43"/>
      <c r="Y32" s="100">
        <f t="shared" si="1"/>
        <v>1144</v>
      </c>
      <c r="Z32" s="211"/>
      <c r="AA32" s="70"/>
    </row>
    <row r="33" spans="1:26" s="70" customFormat="1" ht="18.75">
      <c r="A33" s="225">
        <v>30</v>
      </c>
      <c r="B33" s="212" t="s">
        <v>1056</v>
      </c>
      <c r="C33" s="41" t="s">
        <v>1057</v>
      </c>
      <c r="D33" s="41" t="s">
        <v>14</v>
      </c>
      <c r="E33" s="43"/>
      <c r="F33" s="243">
        <v>1142</v>
      </c>
      <c r="G33" s="243"/>
      <c r="H33" s="245">
        <v>1125</v>
      </c>
      <c r="I33" s="243"/>
      <c r="J33" s="243"/>
      <c r="K33" s="243"/>
      <c r="L33" s="243"/>
      <c r="M33" s="243"/>
      <c r="N33" s="243"/>
      <c r="O33" s="243">
        <v>1130</v>
      </c>
      <c r="P33" s="243"/>
      <c r="Q33" s="243">
        <v>1152</v>
      </c>
      <c r="R33" s="243"/>
      <c r="S33" s="243">
        <v>1143</v>
      </c>
      <c r="T33" s="43"/>
      <c r="U33" s="100">
        <v>4567</v>
      </c>
      <c r="V33" s="100">
        <f t="shared" si="0"/>
        <v>1141.75</v>
      </c>
      <c r="W33" s="101"/>
      <c r="X33" s="43"/>
      <c r="Y33" s="100">
        <f t="shared" si="1"/>
        <v>1141.75</v>
      </c>
      <c r="Z33" s="210"/>
    </row>
    <row r="34" spans="1:27" s="70" customFormat="1" ht="18.75">
      <c r="A34" s="225">
        <v>31</v>
      </c>
      <c r="B34" s="215" t="s">
        <v>692</v>
      </c>
      <c r="C34" s="205" t="s">
        <v>693</v>
      </c>
      <c r="D34" s="205" t="s">
        <v>14</v>
      </c>
      <c r="E34" s="123"/>
      <c r="F34" s="243">
        <v>1145</v>
      </c>
      <c r="G34" s="243"/>
      <c r="H34" s="243">
        <v>1139</v>
      </c>
      <c r="I34" s="243"/>
      <c r="J34" s="243"/>
      <c r="K34" s="243"/>
      <c r="L34" s="243"/>
      <c r="M34" s="243"/>
      <c r="N34" s="243"/>
      <c r="O34" s="243">
        <v>1139</v>
      </c>
      <c r="P34" s="243"/>
      <c r="Q34" s="245">
        <v>1126</v>
      </c>
      <c r="R34" s="243"/>
      <c r="S34" s="243">
        <v>1137</v>
      </c>
      <c r="T34" s="123"/>
      <c r="U34" s="216">
        <v>4560</v>
      </c>
      <c r="V34" s="100">
        <f t="shared" si="0"/>
        <v>1140</v>
      </c>
      <c r="W34" s="217"/>
      <c r="X34" s="123"/>
      <c r="Y34" s="100">
        <f t="shared" si="1"/>
        <v>1140</v>
      </c>
      <c r="Z34" s="218"/>
      <c r="AA34" s="71"/>
    </row>
    <row r="35" spans="1:27" s="70" customFormat="1" ht="18.75">
      <c r="A35" s="225">
        <v>32</v>
      </c>
      <c r="B35" s="212" t="s">
        <v>488</v>
      </c>
      <c r="C35" s="41" t="s">
        <v>286</v>
      </c>
      <c r="D35" s="41" t="s">
        <v>114</v>
      </c>
      <c r="E35" s="43"/>
      <c r="F35" s="245">
        <v>1127</v>
      </c>
      <c r="G35" s="243"/>
      <c r="H35" s="243">
        <v>1136</v>
      </c>
      <c r="I35" s="243"/>
      <c r="J35" s="243"/>
      <c r="K35" s="243"/>
      <c r="L35" s="243"/>
      <c r="M35" s="243"/>
      <c r="N35" s="243"/>
      <c r="O35" s="243">
        <v>1130</v>
      </c>
      <c r="P35" s="243"/>
      <c r="Q35" s="243">
        <v>1150</v>
      </c>
      <c r="R35" s="243"/>
      <c r="S35" s="243">
        <v>1142</v>
      </c>
      <c r="T35" s="43"/>
      <c r="U35" s="100">
        <v>4558</v>
      </c>
      <c r="V35" s="100">
        <f t="shared" si="0"/>
        <v>1139.5</v>
      </c>
      <c r="W35" s="101"/>
      <c r="X35" s="43"/>
      <c r="Y35" s="100">
        <f t="shared" si="1"/>
        <v>1139.5</v>
      </c>
      <c r="Z35" s="210"/>
      <c r="AA35" s="71"/>
    </row>
    <row r="36" spans="1:26" s="70" customFormat="1" ht="18.75">
      <c r="A36" s="225">
        <v>33</v>
      </c>
      <c r="B36" s="212" t="s">
        <v>64</v>
      </c>
      <c r="C36" s="41" t="s">
        <v>65</v>
      </c>
      <c r="D36" s="41" t="s">
        <v>21</v>
      </c>
      <c r="E36" s="43"/>
      <c r="F36" s="245">
        <v>1131</v>
      </c>
      <c r="G36" s="243"/>
      <c r="H36" s="243">
        <v>1133</v>
      </c>
      <c r="I36" s="243"/>
      <c r="J36" s="243"/>
      <c r="K36" s="243"/>
      <c r="L36" s="243"/>
      <c r="M36" s="243"/>
      <c r="N36" s="243"/>
      <c r="O36" s="243">
        <v>1141</v>
      </c>
      <c r="P36" s="243"/>
      <c r="Q36" s="243">
        <v>1143</v>
      </c>
      <c r="R36" s="243"/>
      <c r="S36" s="243">
        <v>1137</v>
      </c>
      <c r="T36" s="43"/>
      <c r="U36" s="100">
        <v>4554</v>
      </c>
      <c r="V36" s="100">
        <f aca="true" t="shared" si="2" ref="V36:V43">AVERAGE(U36/4)</f>
        <v>1138.5</v>
      </c>
      <c r="W36" s="101"/>
      <c r="X36" s="43"/>
      <c r="Y36" s="100">
        <f t="shared" si="1"/>
        <v>1138.5</v>
      </c>
      <c r="Z36" s="210"/>
    </row>
    <row r="37" spans="1:27" s="70" customFormat="1" ht="18.75">
      <c r="A37" s="225">
        <v>34</v>
      </c>
      <c r="B37" s="212" t="s">
        <v>983</v>
      </c>
      <c r="C37" s="228" t="s">
        <v>984</v>
      </c>
      <c r="D37" s="228" t="s">
        <v>114</v>
      </c>
      <c r="E37" s="43"/>
      <c r="F37" s="245">
        <v>1108</v>
      </c>
      <c r="G37" s="243"/>
      <c r="H37" s="243">
        <v>1136</v>
      </c>
      <c r="I37" s="243"/>
      <c r="J37" s="243"/>
      <c r="K37" s="243"/>
      <c r="L37" s="243"/>
      <c r="M37" s="243"/>
      <c r="N37" s="243"/>
      <c r="O37" s="243">
        <v>1141</v>
      </c>
      <c r="P37" s="243"/>
      <c r="Q37" s="243">
        <v>1127</v>
      </c>
      <c r="R37" s="243"/>
      <c r="S37" s="243">
        <v>1146</v>
      </c>
      <c r="T37" s="43"/>
      <c r="U37" s="100">
        <v>4550</v>
      </c>
      <c r="V37" s="100">
        <f t="shared" si="2"/>
        <v>1137.5</v>
      </c>
      <c r="W37" s="101"/>
      <c r="X37" s="43"/>
      <c r="Y37" s="100">
        <f t="shared" si="1"/>
        <v>1137.5</v>
      </c>
      <c r="Z37" s="218"/>
      <c r="AA37" s="71"/>
    </row>
    <row r="38" spans="1:27" s="70" customFormat="1" ht="18.75">
      <c r="A38" s="225">
        <v>35</v>
      </c>
      <c r="B38" s="219" t="s">
        <v>410</v>
      </c>
      <c r="C38" s="205" t="s">
        <v>411</v>
      </c>
      <c r="D38" s="205" t="s">
        <v>117</v>
      </c>
      <c r="E38" s="123"/>
      <c r="F38" s="243">
        <v>1124</v>
      </c>
      <c r="G38" s="243"/>
      <c r="H38" s="245">
        <v>1122</v>
      </c>
      <c r="I38" s="243"/>
      <c r="J38" s="243"/>
      <c r="K38" s="243"/>
      <c r="L38" s="243"/>
      <c r="M38" s="243"/>
      <c r="N38" s="243"/>
      <c r="O38" s="243">
        <v>1142</v>
      </c>
      <c r="P38" s="243"/>
      <c r="Q38" s="243">
        <v>1130</v>
      </c>
      <c r="R38" s="243"/>
      <c r="S38" s="243">
        <v>1146</v>
      </c>
      <c r="T38" s="123"/>
      <c r="U38" s="216">
        <v>4542</v>
      </c>
      <c r="V38" s="100">
        <f t="shared" si="2"/>
        <v>1135.5</v>
      </c>
      <c r="W38" s="217"/>
      <c r="X38" s="123"/>
      <c r="Y38" s="100">
        <f t="shared" si="1"/>
        <v>1135.5</v>
      </c>
      <c r="Z38" s="210"/>
      <c r="AA38" s="71"/>
    </row>
    <row r="39" spans="1:27" s="70" customFormat="1" ht="30">
      <c r="A39" s="225">
        <v>36</v>
      </c>
      <c r="B39" s="213" t="s">
        <v>469</v>
      </c>
      <c r="C39" s="102" t="s">
        <v>449</v>
      </c>
      <c r="D39" s="102" t="s">
        <v>98</v>
      </c>
      <c r="E39" s="100"/>
      <c r="F39" s="244">
        <v>1127</v>
      </c>
      <c r="G39" s="244"/>
      <c r="H39" s="244">
        <v>1137</v>
      </c>
      <c r="I39" s="244"/>
      <c r="J39" s="244"/>
      <c r="K39" s="244"/>
      <c r="L39" s="244"/>
      <c r="M39" s="244"/>
      <c r="N39" s="244"/>
      <c r="O39" s="244">
        <v>1143</v>
      </c>
      <c r="P39" s="244"/>
      <c r="Q39" s="246">
        <v>1116</v>
      </c>
      <c r="R39" s="244"/>
      <c r="S39" s="244">
        <v>1134</v>
      </c>
      <c r="T39" s="100"/>
      <c r="U39" s="100">
        <v>4541</v>
      </c>
      <c r="V39" s="100">
        <f t="shared" si="2"/>
        <v>1135.25</v>
      </c>
      <c r="W39" s="103"/>
      <c r="X39" s="100"/>
      <c r="Y39" s="100">
        <f>(V39+W39)</f>
        <v>1135.25</v>
      </c>
      <c r="Z39" s="211"/>
      <c r="AA39" s="71"/>
    </row>
    <row r="40" spans="1:26" s="70" customFormat="1" ht="18.75">
      <c r="A40" s="225">
        <v>37</v>
      </c>
      <c r="B40" s="146" t="s">
        <v>463</v>
      </c>
      <c r="C40" s="228" t="s">
        <v>464</v>
      </c>
      <c r="D40" s="228" t="s">
        <v>35</v>
      </c>
      <c r="E40" s="43"/>
      <c r="F40" s="243">
        <v>1134</v>
      </c>
      <c r="G40" s="243"/>
      <c r="H40" s="243">
        <v>1132</v>
      </c>
      <c r="I40" s="243"/>
      <c r="J40" s="243"/>
      <c r="K40" s="243"/>
      <c r="L40" s="243"/>
      <c r="M40" s="243"/>
      <c r="N40" s="243"/>
      <c r="O40" s="243">
        <v>1140</v>
      </c>
      <c r="P40" s="243"/>
      <c r="Q40" s="243">
        <v>1134</v>
      </c>
      <c r="R40" s="243"/>
      <c r="S40" s="245">
        <v>1125</v>
      </c>
      <c r="T40" s="43"/>
      <c r="U40" s="100">
        <v>4540</v>
      </c>
      <c r="V40" s="100">
        <f t="shared" si="2"/>
        <v>1135</v>
      </c>
      <c r="W40" s="101"/>
      <c r="X40" s="43"/>
      <c r="Y40" s="100">
        <f>(V40+W40)</f>
        <v>1135</v>
      </c>
      <c r="Z40" s="218"/>
    </row>
    <row r="41" spans="1:26" s="70" customFormat="1" ht="18.75">
      <c r="A41" s="225">
        <v>38</v>
      </c>
      <c r="B41" s="146" t="s">
        <v>193</v>
      </c>
      <c r="C41" s="228" t="s">
        <v>194</v>
      </c>
      <c r="D41" s="228" t="s">
        <v>10</v>
      </c>
      <c r="E41" s="43"/>
      <c r="F41" s="245">
        <v>1100</v>
      </c>
      <c r="G41" s="243"/>
      <c r="H41" s="243">
        <v>1117</v>
      </c>
      <c r="I41" s="243"/>
      <c r="J41" s="243"/>
      <c r="K41" s="243"/>
      <c r="L41" s="243"/>
      <c r="M41" s="243"/>
      <c r="N41" s="243"/>
      <c r="O41" s="243">
        <v>1146</v>
      </c>
      <c r="P41" s="243"/>
      <c r="Q41" s="243">
        <v>1134</v>
      </c>
      <c r="R41" s="243"/>
      <c r="S41" s="243">
        <v>1142</v>
      </c>
      <c r="T41" s="43"/>
      <c r="U41" s="100">
        <v>4539</v>
      </c>
      <c r="V41" s="100">
        <f t="shared" si="2"/>
        <v>1134.75</v>
      </c>
      <c r="W41" s="43"/>
      <c r="X41" s="43"/>
      <c r="Y41" s="100">
        <f>(V41+W41)</f>
        <v>1134.75</v>
      </c>
      <c r="Z41" s="218"/>
    </row>
    <row r="42" spans="1:26" s="70" customFormat="1" ht="18.75">
      <c r="A42" s="225">
        <v>39</v>
      </c>
      <c r="B42" s="146" t="s">
        <v>363</v>
      </c>
      <c r="C42" s="226" t="s">
        <v>50</v>
      </c>
      <c r="D42" s="226" t="s">
        <v>21</v>
      </c>
      <c r="E42" s="43"/>
      <c r="F42" s="243">
        <v>1131</v>
      </c>
      <c r="G42" s="243"/>
      <c r="H42" s="243">
        <v>1132</v>
      </c>
      <c r="I42" s="243"/>
      <c r="J42" s="243"/>
      <c r="K42" s="243"/>
      <c r="L42" s="243"/>
      <c r="M42" s="243"/>
      <c r="N42" s="243"/>
      <c r="O42" s="245">
        <v>1118</v>
      </c>
      <c r="P42" s="243"/>
      <c r="Q42" s="243">
        <v>1143</v>
      </c>
      <c r="R42" s="243"/>
      <c r="S42" s="243">
        <v>1133</v>
      </c>
      <c r="T42" s="43"/>
      <c r="U42" s="100">
        <v>4539</v>
      </c>
      <c r="V42" s="100">
        <f t="shared" si="2"/>
        <v>1134.75</v>
      </c>
      <c r="W42" s="43"/>
      <c r="X42" s="43"/>
      <c r="Y42" s="100">
        <f>(V42+W42)</f>
        <v>1134.75</v>
      </c>
      <c r="Z42" s="210"/>
    </row>
    <row r="43" spans="1:26" s="70" customFormat="1" ht="18.75">
      <c r="A43" s="225">
        <v>40</v>
      </c>
      <c r="B43" s="149" t="s">
        <v>100</v>
      </c>
      <c r="C43" s="226" t="s">
        <v>81</v>
      </c>
      <c r="D43" s="226" t="s">
        <v>9</v>
      </c>
      <c r="E43" s="43"/>
      <c r="F43" s="243">
        <v>1131</v>
      </c>
      <c r="G43" s="243"/>
      <c r="H43" s="243">
        <v>1138</v>
      </c>
      <c r="I43" s="243"/>
      <c r="J43" s="243"/>
      <c r="K43" s="243"/>
      <c r="L43" s="243"/>
      <c r="M43" s="243"/>
      <c r="N43" s="243"/>
      <c r="O43" s="243">
        <v>1145</v>
      </c>
      <c r="P43" s="243"/>
      <c r="Q43" s="243">
        <v>1121</v>
      </c>
      <c r="R43" s="243"/>
      <c r="S43" s="245">
        <v>0</v>
      </c>
      <c r="T43" s="43"/>
      <c r="U43" s="100">
        <v>4535</v>
      </c>
      <c r="V43" s="100">
        <f t="shared" si="2"/>
        <v>1133.75</v>
      </c>
      <c r="W43" s="101"/>
      <c r="X43" s="43"/>
      <c r="Y43" s="100">
        <f>(V43+W43)</f>
        <v>1133.75</v>
      </c>
      <c r="Z43" s="211"/>
    </row>
  </sheetData>
  <sheetProtection/>
  <mergeCells count="1">
    <mergeCell ref="A1:Z1"/>
  </mergeCells>
  <printOptions/>
  <pageMargins left="0.31496062992125984" right="0.2755905511811024" top="0.7480314960629921" bottom="0.7480314960629921" header="0.31496062992125984" footer="0.31496062992125984"/>
  <pageSetup horizontalDpi="600" verticalDpi="600" orientation="landscape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11" sqref="B11"/>
    </sheetView>
  </sheetViews>
  <sheetFormatPr defaultColWidth="9.140625" defaultRowHeight="15"/>
  <cols>
    <col min="1" max="1" width="6.7109375" style="117" customWidth="1"/>
    <col min="2" max="2" width="43.00390625" style="6" bestFit="1" customWidth="1"/>
    <col min="3" max="3" width="12.28125" style="15" customWidth="1"/>
    <col min="4" max="4" width="10.28125" style="15" customWidth="1"/>
    <col min="5" max="6" width="11.57421875" style="179" customWidth="1"/>
    <col min="7" max="7" width="13.28125" style="179" bestFit="1" customWidth="1"/>
    <col min="8" max="10" width="13.28125" style="179" customWidth="1"/>
    <col min="11" max="11" width="10.140625" style="20" customWidth="1"/>
    <col min="12" max="12" width="10.140625" style="121" customWidth="1"/>
    <col min="13" max="16384" width="9.140625" style="6" customWidth="1"/>
  </cols>
  <sheetData>
    <row r="1" spans="1:12" ht="33">
      <c r="A1" s="335" t="s">
        <v>1125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7"/>
    </row>
    <row r="2" spans="1:12" ht="15.75">
      <c r="A2" s="225" t="s">
        <v>633</v>
      </c>
      <c r="B2" s="72" t="s">
        <v>2</v>
      </c>
      <c r="C2" s="228" t="s">
        <v>3</v>
      </c>
      <c r="D2" s="228" t="s">
        <v>4</v>
      </c>
      <c r="E2" s="228" t="s">
        <v>1051</v>
      </c>
      <c r="F2" s="228" t="s">
        <v>1054</v>
      </c>
      <c r="G2" s="228" t="s">
        <v>1066</v>
      </c>
      <c r="H2" s="228" t="s">
        <v>1070</v>
      </c>
      <c r="I2" s="228" t="s">
        <v>1124</v>
      </c>
      <c r="J2" s="228" t="s">
        <v>1093</v>
      </c>
      <c r="K2" s="43" t="s">
        <v>744</v>
      </c>
      <c r="L2" s="204" t="s">
        <v>6</v>
      </c>
    </row>
    <row r="3" spans="1:12" s="3" customFormat="1" ht="15.75">
      <c r="A3" s="225">
        <v>1</v>
      </c>
      <c r="B3" s="72" t="s">
        <v>524</v>
      </c>
      <c r="C3" s="228" t="s">
        <v>551</v>
      </c>
      <c r="D3" s="228" t="s">
        <v>148</v>
      </c>
      <c r="E3" s="228">
        <v>570</v>
      </c>
      <c r="F3" s="272">
        <v>587</v>
      </c>
      <c r="G3" s="272">
        <v>572</v>
      </c>
      <c r="H3" s="272">
        <v>580</v>
      </c>
      <c r="I3" s="209">
        <v>572</v>
      </c>
      <c r="J3" s="272">
        <v>574</v>
      </c>
      <c r="K3" s="43">
        <v>2313</v>
      </c>
      <c r="L3" s="204">
        <f aca="true" t="shared" si="0" ref="L3:L32">AVERAGE(K3/4)</f>
        <v>578.25</v>
      </c>
    </row>
    <row r="4" spans="1:12" s="3" customFormat="1" ht="15.75">
      <c r="A4" s="225">
        <v>2</v>
      </c>
      <c r="B4" s="72" t="s">
        <v>550</v>
      </c>
      <c r="C4" s="228" t="s">
        <v>551</v>
      </c>
      <c r="D4" s="228" t="s">
        <v>148</v>
      </c>
      <c r="E4" s="228">
        <v>579</v>
      </c>
      <c r="F4" s="272">
        <v>575</v>
      </c>
      <c r="G4" s="272">
        <v>577</v>
      </c>
      <c r="H4" s="272">
        <v>574</v>
      </c>
      <c r="I4" s="209">
        <v>564</v>
      </c>
      <c r="J4" s="272">
        <v>574</v>
      </c>
      <c r="K4" s="43">
        <v>2300</v>
      </c>
      <c r="L4" s="204">
        <f t="shared" si="0"/>
        <v>575</v>
      </c>
    </row>
    <row r="5" spans="1:12" s="3" customFormat="1" ht="15.75">
      <c r="A5" s="225">
        <v>3</v>
      </c>
      <c r="B5" s="72" t="s">
        <v>548</v>
      </c>
      <c r="C5" s="228" t="s">
        <v>549</v>
      </c>
      <c r="D5" s="228" t="s">
        <v>62</v>
      </c>
      <c r="E5" s="228">
        <v>554</v>
      </c>
      <c r="F5" s="272">
        <v>566</v>
      </c>
      <c r="G5" s="272">
        <v>565</v>
      </c>
      <c r="H5" s="272">
        <v>572</v>
      </c>
      <c r="I5" s="209">
        <v>553</v>
      </c>
      <c r="J5" s="272">
        <v>574</v>
      </c>
      <c r="K5" s="43">
        <v>2277</v>
      </c>
      <c r="L5" s="204">
        <f t="shared" si="0"/>
        <v>569.25</v>
      </c>
    </row>
    <row r="6" spans="1:12" s="3" customFormat="1" ht="15.75">
      <c r="A6" s="225">
        <v>4</v>
      </c>
      <c r="B6" s="72" t="s">
        <v>801</v>
      </c>
      <c r="C6" s="228" t="s">
        <v>802</v>
      </c>
      <c r="D6" s="228" t="s">
        <v>114</v>
      </c>
      <c r="E6" s="272">
        <v>563</v>
      </c>
      <c r="F6" s="272">
        <v>574</v>
      </c>
      <c r="G6" s="272"/>
      <c r="H6" s="209">
        <v>560</v>
      </c>
      <c r="I6" s="272">
        <v>570</v>
      </c>
      <c r="J6" s="272">
        <v>568</v>
      </c>
      <c r="K6" s="43">
        <v>2275</v>
      </c>
      <c r="L6" s="204">
        <f t="shared" si="0"/>
        <v>568.75</v>
      </c>
    </row>
    <row r="7" spans="1:12" s="3" customFormat="1" ht="15.75">
      <c r="A7" s="225">
        <v>5</v>
      </c>
      <c r="B7" s="72" t="s">
        <v>124</v>
      </c>
      <c r="C7" s="228" t="s">
        <v>125</v>
      </c>
      <c r="D7" s="228" t="s">
        <v>14</v>
      </c>
      <c r="E7" s="272">
        <v>567</v>
      </c>
      <c r="F7" s="272">
        <v>571</v>
      </c>
      <c r="G7" s="272"/>
      <c r="H7" s="272">
        <v>567</v>
      </c>
      <c r="I7" s="209">
        <v>557</v>
      </c>
      <c r="J7" s="272">
        <v>567</v>
      </c>
      <c r="K7" s="43">
        <v>2272</v>
      </c>
      <c r="L7" s="204">
        <f t="shared" si="0"/>
        <v>568</v>
      </c>
    </row>
    <row r="8" spans="1:12" s="3" customFormat="1" ht="15.75">
      <c r="A8" s="225">
        <v>6</v>
      </c>
      <c r="B8" s="72" t="s">
        <v>158</v>
      </c>
      <c r="C8" s="228" t="s">
        <v>251</v>
      </c>
      <c r="D8" s="228" t="s">
        <v>154</v>
      </c>
      <c r="E8" s="209">
        <v>560</v>
      </c>
      <c r="F8" s="272">
        <v>570</v>
      </c>
      <c r="G8" s="272"/>
      <c r="H8" s="272">
        <v>562</v>
      </c>
      <c r="I8" s="272">
        <v>572</v>
      </c>
      <c r="J8" s="272">
        <v>566</v>
      </c>
      <c r="K8" s="43">
        <v>2270</v>
      </c>
      <c r="L8" s="204">
        <f t="shared" si="0"/>
        <v>567.5</v>
      </c>
    </row>
    <row r="9" spans="1:12" s="3" customFormat="1" ht="15.75">
      <c r="A9" s="225">
        <v>7</v>
      </c>
      <c r="B9" s="72" t="s">
        <v>141</v>
      </c>
      <c r="C9" s="278" t="s">
        <v>142</v>
      </c>
      <c r="D9" s="228" t="s">
        <v>9</v>
      </c>
      <c r="E9" s="272">
        <v>568</v>
      </c>
      <c r="F9" s="272">
        <v>573</v>
      </c>
      <c r="G9" s="272"/>
      <c r="H9" s="209">
        <v>550</v>
      </c>
      <c r="I9" s="272">
        <v>563</v>
      </c>
      <c r="J9" s="272">
        <v>562</v>
      </c>
      <c r="K9" s="43">
        <v>2266</v>
      </c>
      <c r="L9" s="204">
        <f t="shared" si="0"/>
        <v>566.5</v>
      </c>
    </row>
    <row r="10" spans="1:12" s="3" customFormat="1" ht="15.75">
      <c r="A10" s="225">
        <v>8</v>
      </c>
      <c r="B10" s="72" t="s">
        <v>126</v>
      </c>
      <c r="C10" s="278">
        <v>31048</v>
      </c>
      <c r="D10" s="228" t="s">
        <v>17</v>
      </c>
      <c r="E10" s="272">
        <v>566</v>
      </c>
      <c r="F10" s="209">
        <v>562</v>
      </c>
      <c r="G10" s="272"/>
      <c r="H10" s="272">
        <v>563</v>
      </c>
      <c r="I10" s="272">
        <v>568</v>
      </c>
      <c r="J10" s="272">
        <v>567</v>
      </c>
      <c r="K10" s="43">
        <v>2264</v>
      </c>
      <c r="L10" s="204">
        <f t="shared" si="0"/>
        <v>566</v>
      </c>
    </row>
    <row r="11" spans="1:12" s="3" customFormat="1" ht="15.75">
      <c r="A11" s="225">
        <v>9</v>
      </c>
      <c r="B11" s="72" t="s">
        <v>343</v>
      </c>
      <c r="C11" s="228" t="s">
        <v>84</v>
      </c>
      <c r="D11" s="228" t="s">
        <v>14</v>
      </c>
      <c r="E11" s="272">
        <v>564</v>
      </c>
      <c r="F11" s="272">
        <v>569</v>
      </c>
      <c r="G11" s="272"/>
      <c r="H11" s="272">
        <v>562</v>
      </c>
      <c r="I11" s="272">
        <v>566</v>
      </c>
      <c r="J11" s="209">
        <v>547</v>
      </c>
      <c r="K11" s="43">
        <v>2261</v>
      </c>
      <c r="L11" s="204">
        <f t="shared" si="0"/>
        <v>565.25</v>
      </c>
    </row>
    <row r="12" spans="1:12" s="3" customFormat="1" ht="15.75">
      <c r="A12" s="225">
        <v>10</v>
      </c>
      <c r="B12" s="72" t="s">
        <v>144</v>
      </c>
      <c r="C12" s="228" t="s">
        <v>145</v>
      </c>
      <c r="D12" s="228" t="s">
        <v>14</v>
      </c>
      <c r="E12" s="272">
        <v>570</v>
      </c>
      <c r="F12" s="209">
        <v>560</v>
      </c>
      <c r="G12" s="272"/>
      <c r="H12" s="272">
        <v>561</v>
      </c>
      <c r="I12" s="272">
        <v>561</v>
      </c>
      <c r="J12" s="272">
        <v>568</v>
      </c>
      <c r="K12" s="43">
        <v>2260</v>
      </c>
      <c r="L12" s="204">
        <f t="shared" si="0"/>
        <v>565</v>
      </c>
    </row>
    <row r="13" spans="1:12" s="3" customFormat="1" ht="15.75">
      <c r="A13" s="225">
        <v>11</v>
      </c>
      <c r="B13" s="72" t="s">
        <v>255</v>
      </c>
      <c r="C13" s="228" t="s">
        <v>256</v>
      </c>
      <c r="D13" s="228" t="s">
        <v>17</v>
      </c>
      <c r="E13" s="272">
        <v>563</v>
      </c>
      <c r="F13" s="272">
        <v>565</v>
      </c>
      <c r="G13" s="272"/>
      <c r="H13" s="209">
        <v>560</v>
      </c>
      <c r="I13" s="272">
        <v>561</v>
      </c>
      <c r="J13" s="272">
        <v>570</v>
      </c>
      <c r="K13" s="43">
        <v>2259</v>
      </c>
      <c r="L13" s="204">
        <f t="shared" si="0"/>
        <v>564.75</v>
      </c>
    </row>
    <row r="14" spans="1:12" s="3" customFormat="1" ht="15.75">
      <c r="A14" s="225">
        <v>12</v>
      </c>
      <c r="B14" s="72" t="s">
        <v>344</v>
      </c>
      <c r="C14" s="228" t="s">
        <v>179</v>
      </c>
      <c r="D14" s="228" t="s">
        <v>17</v>
      </c>
      <c r="E14" s="272">
        <v>569</v>
      </c>
      <c r="F14" s="272">
        <v>562</v>
      </c>
      <c r="G14" s="272"/>
      <c r="H14" s="272">
        <v>566</v>
      </c>
      <c r="I14" s="209">
        <v>557</v>
      </c>
      <c r="J14" s="272">
        <v>561</v>
      </c>
      <c r="K14" s="43">
        <v>2258</v>
      </c>
      <c r="L14" s="204">
        <f t="shared" si="0"/>
        <v>564.5</v>
      </c>
    </row>
    <row r="15" spans="1:12" s="3" customFormat="1" ht="15.75">
      <c r="A15" s="225">
        <v>13</v>
      </c>
      <c r="B15" s="72" t="s">
        <v>139</v>
      </c>
      <c r="C15" s="228" t="s">
        <v>140</v>
      </c>
      <c r="D15" s="228" t="s">
        <v>10</v>
      </c>
      <c r="E15" s="272">
        <v>565</v>
      </c>
      <c r="F15" s="272">
        <v>562</v>
      </c>
      <c r="G15" s="272"/>
      <c r="H15" s="272">
        <v>564</v>
      </c>
      <c r="I15" s="209">
        <v>558</v>
      </c>
      <c r="J15" s="272">
        <v>566</v>
      </c>
      <c r="K15" s="43">
        <v>2257</v>
      </c>
      <c r="L15" s="204">
        <f t="shared" si="0"/>
        <v>564.25</v>
      </c>
    </row>
    <row r="16" spans="1:12" s="3" customFormat="1" ht="15.75">
      <c r="A16" s="225">
        <v>14</v>
      </c>
      <c r="B16" s="72" t="s">
        <v>171</v>
      </c>
      <c r="C16" s="228" t="s">
        <v>113</v>
      </c>
      <c r="D16" s="228" t="s">
        <v>62</v>
      </c>
      <c r="E16" s="272">
        <v>563</v>
      </c>
      <c r="F16" s="272">
        <v>561</v>
      </c>
      <c r="G16" s="272"/>
      <c r="H16" s="272">
        <v>569</v>
      </c>
      <c r="I16" s="209">
        <v>551</v>
      </c>
      <c r="J16" s="272">
        <v>560</v>
      </c>
      <c r="K16" s="43">
        <v>2253</v>
      </c>
      <c r="L16" s="204">
        <f t="shared" si="0"/>
        <v>563.25</v>
      </c>
    </row>
    <row r="17" spans="1:12" s="3" customFormat="1" ht="15.75">
      <c r="A17" s="225">
        <v>15</v>
      </c>
      <c r="B17" s="72" t="s">
        <v>146</v>
      </c>
      <c r="C17" s="228" t="s">
        <v>147</v>
      </c>
      <c r="D17" s="228" t="s">
        <v>14</v>
      </c>
      <c r="E17" s="272">
        <v>558</v>
      </c>
      <c r="F17" s="272">
        <v>565</v>
      </c>
      <c r="G17" s="272"/>
      <c r="H17" s="272">
        <v>556</v>
      </c>
      <c r="I17" s="209">
        <v>555</v>
      </c>
      <c r="J17" s="272">
        <v>572</v>
      </c>
      <c r="K17" s="43">
        <v>2251</v>
      </c>
      <c r="L17" s="204">
        <f t="shared" si="0"/>
        <v>562.75</v>
      </c>
    </row>
    <row r="18" spans="1:12" s="3" customFormat="1" ht="15.75">
      <c r="A18" s="225">
        <v>16</v>
      </c>
      <c r="B18" s="72" t="s">
        <v>402</v>
      </c>
      <c r="C18" s="228" t="s">
        <v>403</v>
      </c>
      <c r="D18" s="228" t="s">
        <v>14</v>
      </c>
      <c r="E18" s="228"/>
      <c r="F18" s="272">
        <v>564</v>
      </c>
      <c r="G18" s="272"/>
      <c r="H18" s="272">
        <v>566</v>
      </c>
      <c r="I18" s="272">
        <v>563</v>
      </c>
      <c r="J18" s="272">
        <v>554</v>
      </c>
      <c r="K18" s="43">
        <v>2247</v>
      </c>
      <c r="L18" s="204">
        <f t="shared" si="0"/>
        <v>561.75</v>
      </c>
    </row>
    <row r="19" spans="1:12" s="3" customFormat="1" ht="15.75">
      <c r="A19" s="225">
        <v>17</v>
      </c>
      <c r="B19" s="72" t="s">
        <v>152</v>
      </c>
      <c r="C19" s="228" t="s">
        <v>153</v>
      </c>
      <c r="D19" s="228" t="s">
        <v>11</v>
      </c>
      <c r="E19" s="272">
        <v>555</v>
      </c>
      <c r="F19" s="272">
        <v>570</v>
      </c>
      <c r="G19" s="272"/>
      <c r="H19" s="272">
        <v>557</v>
      </c>
      <c r="I19" s="272">
        <v>565</v>
      </c>
      <c r="J19" s="209">
        <v>513</v>
      </c>
      <c r="K19" s="43">
        <v>2247</v>
      </c>
      <c r="L19" s="204">
        <f t="shared" si="0"/>
        <v>561.75</v>
      </c>
    </row>
    <row r="20" spans="1:12" s="3" customFormat="1" ht="15.75">
      <c r="A20" s="225">
        <v>18</v>
      </c>
      <c r="B20" s="72" t="s">
        <v>510</v>
      </c>
      <c r="C20" s="228" t="s">
        <v>511</v>
      </c>
      <c r="D20" s="228" t="s">
        <v>21</v>
      </c>
      <c r="E20" s="272">
        <v>559</v>
      </c>
      <c r="F20" s="272">
        <v>567</v>
      </c>
      <c r="G20" s="272"/>
      <c r="H20" s="209">
        <v>554</v>
      </c>
      <c r="I20" s="272">
        <v>564</v>
      </c>
      <c r="J20" s="272">
        <v>555</v>
      </c>
      <c r="K20" s="43">
        <v>2245</v>
      </c>
      <c r="L20" s="204">
        <f t="shared" si="0"/>
        <v>561.25</v>
      </c>
    </row>
    <row r="21" spans="1:12" s="3" customFormat="1" ht="15.75">
      <c r="A21" s="225">
        <v>19</v>
      </c>
      <c r="B21" s="72" t="s">
        <v>508</v>
      </c>
      <c r="C21" s="228" t="s">
        <v>509</v>
      </c>
      <c r="D21" s="228" t="s">
        <v>9</v>
      </c>
      <c r="E21" s="272">
        <v>560</v>
      </c>
      <c r="F21" s="272">
        <v>561</v>
      </c>
      <c r="G21" s="272"/>
      <c r="H21" s="272">
        <v>557</v>
      </c>
      <c r="I21" s="209">
        <v>512</v>
      </c>
      <c r="J21" s="272">
        <v>565</v>
      </c>
      <c r="K21" s="43">
        <v>2243</v>
      </c>
      <c r="L21" s="204">
        <f t="shared" si="0"/>
        <v>560.75</v>
      </c>
    </row>
    <row r="22" spans="1:12" s="3" customFormat="1" ht="15.75">
      <c r="A22" s="225">
        <v>20</v>
      </c>
      <c r="B22" s="72" t="s">
        <v>646</v>
      </c>
      <c r="C22" s="228" t="s">
        <v>647</v>
      </c>
      <c r="D22" s="228" t="s">
        <v>14</v>
      </c>
      <c r="E22" s="272">
        <v>569</v>
      </c>
      <c r="F22" s="272">
        <v>560</v>
      </c>
      <c r="G22" s="272"/>
      <c r="H22" s="272">
        <v>553</v>
      </c>
      <c r="I22" s="272">
        <v>560</v>
      </c>
      <c r="J22" s="209">
        <v>550</v>
      </c>
      <c r="K22" s="43">
        <v>2242</v>
      </c>
      <c r="L22" s="204">
        <f t="shared" si="0"/>
        <v>560.5</v>
      </c>
    </row>
    <row r="23" spans="1:12" s="3" customFormat="1" ht="15.75">
      <c r="A23" s="225">
        <v>21</v>
      </c>
      <c r="B23" s="72" t="s">
        <v>122</v>
      </c>
      <c r="C23" s="228" t="s">
        <v>123</v>
      </c>
      <c r="D23" s="228" t="s">
        <v>10</v>
      </c>
      <c r="E23" s="272">
        <v>570</v>
      </c>
      <c r="F23" s="272">
        <v>550</v>
      </c>
      <c r="G23" s="272"/>
      <c r="H23" s="272">
        <v>565</v>
      </c>
      <c r="I23" s="272">
        <v>557</v>
      </c>
      <c r="J23" s="209">
        <v>513</v>
      </c>
      <c r="K23" s="43">
        <v>2242</v>
      </c>
      <c r="L23" s="204">
        <f t="shared" si="0"/>
        <v>560.5</v>
      </c>
    </row>
    <row r="24" spans="1:12" s="3" customFormat="1" ht="15.75">
      <c r="A24" s="225">
        <v>22</v>
      </c>
      <c r="B24" s="72" t="s">
        <v>624</v>
      </c>
      <c r="C24" s="228" t="s">
        <v>641</v>
      </c>
      <c r="D24" s="228" t="s">
        <v>21</v>
      </c>
      <c r="E24" s="228">
        <v>568</v>
      </c>
      <c r="F24" s="272">
        <v>557</v>
      </c>
      <c r="G24" s="209">
        <v>553</v>
      </c>
      <c r="H24" s="272">
        <v>558</v>
      </c>
      <c r="I24" s="272">
        <v>558</v>
      </c>
      <c r="J24" s="272">
        <v>567</v>
      </c>
      <c r="K24" s="43">
        <v>2240</v>
      </c>
      <c r="L24" s="204">
        <f t="shared" si="0"/>
        <v>560</v>
      </c>
    </row>
    <row r="25" spans="1:12" s="3" customFormat="1" ht="15.75">
      <c r="A25" s="225">
        <v>23</v>
      </c>
      <c r="B25" s="72" t="s">
        <v>672</v>
      </c>
      <c r="C25" s="228" t="s">
        <v>673</v>
      </c>
      <c r="D25" s="228" t="s">
        <v>14</v>
      </c>
      <c r="E25" s="272">
        <v>568</v>
      </c>
      <c r="F25" s="272">
        <v>562</v>
      </c>
      <c r="G25" s="272"/>
      <c r="H25" s="272">
        <v>555</v>
      </c>
      <c r="I25" s="209">
        <v>535</v>
      </c>
      <c r="J25" s="272">
        <v>554</v>
      </c>
      <c r="K25" s="43">
        <v>2239</v>
      </c>
      <c r="L25" s="204">
        <f t="shared" si="0"/>
        <v>559.75</v>
      </c>
    </row>
    <row r="26" spans="1:12" s="3" customFormat="1" ht="15.75">
      <c r="A26" s="225">
        <v>24</v>
      </c>
      <c r="B26" s="72" t="s">
        <v>257</v>
      </c>
      <c r="C26" s="228" t="s">
        <v>258</v>
      </c>
      <c r="D26" s="228" t="s">
        <v>14</v>
      </c>
      <c r="E26" s="209">
        <v>548</v>
      </c>
      <c r="F26" s="272">
        <v>560</v>
      </c>
      <c r="G26" s="272"/>
      <c r="H26" s="272">
        <v>553</v>
      </c>
      <c r="I26" s="272">
        <v>561</v>
      </c>
      <c r="J26" s="272">
        <v>561</v>
      </c>
      <c r="K26" s="43">
        <v>2235</v>
      </c>
      <c r="L26" s="204">
        <f t="shared" si="0"/>
        <v>558.75</v>
      </c>
    </row>
    <row r="27" spans="1:12" s="3" customFormat="1" ht="15.75">
      <c r="A27" s="225">
        <v>25</v>
      </c>
      <c r="B27" s="72" t="s">
        <v>547</v>
      </c>
      <c r="C27" s="228" t="s">
        <v>396</v>
      </c>
      <c r="D27" s="228" t="s">
        <v>114</v>
      </c>
      <c r="E27" s="209">
        <v>542</v>
      </c>
      <c r="F27" s="272">
        <v>559</v>
      </c>
      <c r="G27" s="272"/>
      <c r="H27" s="272">
        <v>556</v>
      </c>
      <c r="I27" s="272">
        <v>556</v>
      </c>
      <c r="J27" s="272">
        <v>561</v>
      </c>
      <c r="K27" s="43">
        <v>2232</v>
      </c>
      <c r="L27" s="204">
        <f t="shared" si="0"/>
        <v>558</v>
      </c>
    </row>
    <row r="28" spans="1:12" s="3" customFormat="1" ht="16.5" customHeight="1">
      <c r="A28" s="225">
        <v>26</v>
      </c>
      <c r="B28" s="72" t="s">
        <v>252</v>
      </c>
      <c r="C28" s="228" t="s">
        <v>253</v>
      </c>
      <c r="D28" s="228" t="s">
        <v>30</v>
      </c>
      <c r="E28" s="272">
        <v>559</v>
      </c>
      <c r="F28" s="272">
        <v>555</v>
      </c>
      <c r="G28" s="272"/>
      <c r="H28" s="272">
        <v>558</v>
      </c>
      <c r="I28" s="272">
        <v>559</v>
      </c>
      <c r="J28" s="209">
        <v>554</v>
      </c>
      <c r="K28" s="43">
        <v>2231</v>
      </c>
      <c r="L28" s="204">
        <f t="shared" si="0"/>
        <v>557.75</v>
      </c>
    </row>
    <row r="29" spans="1:12" s="3" customFormat="1" ht="15.75">
      <c r="A29" s="225">
        <v>27</v>
      </c>
      <c r="B29" s="72" t="s">
        <v>1016</v>
      </c>
      <c r="C29" s="228" t="s">
        <v>949</v>
      </c>
      <c r="D29" s="228" t="s">
        <v>9</v>
      </c>
      <c r="E29" s="272">
        <v>561</v>
      </c>
      <c r="F29" s="272">
        <v>559</v>
      </c>
      <c r="G29" s="272"/>
      <c r="H29" s="272">
        <v>554</v>
      </c>
      <c r="I29" s="209">
        <v>547</v>
      </c>
      <c r="J29" s="272">
        <v>555</v>
      </c>
      <c r="K29" s="43">
        <v>2229</v>
      </c>
      <c r="L29" s="204">
        <f t="shared" si="0"/>
        <v>557.25</v>
      </c>
    </row>
    <row r="30" spans="1:12" s="3" customFormat="1" ht="15.75">
      <c r="A30" s="225">
        <v>28</v>
      </c>
      <c r="B30" s="72" t="s">
        <v>137</v>
      </c>
      <c r="C30" s="228" t="s">
        <v>138</v>
      </c>
      <c r="D30" s="228" t="s">
        <v>14</v>
      </c>
      <c r="E30" s="272">
        <v>549</v>
      </c>
      <c r="F30" s="209">
        <v>531</v>
      </c>
      <c r="G30" s="272"/>
      <c r="H30" s="272">
        <v>550</v>
      </c>
      <c r="I30" s="272">
        <v>563</v>
      </c>
      <c r="J30" s="272">
        <v>564</v>
      </c>
      <c r="K30" s="43">
        <v>2226</v>
      </c>
      <c r="L30" s="204">
        <f t="shared" si="0"/>
        <v>556.5</v>
      </c>
    </row>
    <row r="31" spans="1:12" s="3" customFormat="1" ht="15.75">
      <c r="A31" s="225">
        <v>29</v>
      </c>
      <c r="B31" s="72" t="s">
        <v>562</v>
      </c>
      <c r="C31" s="228" t="s">
        <v>563</v>
      </c>
      <c r="D31" s="228" t="s">
        <v>35</v>
      </c>
      <c r="E31" s="272">
        <v>558</v>
      </c>
      <c r="F31" s="272">
        <v>547</v>
      </c>
      <c r="G31" s="272"/>
      <c r="H31" s="209">
        <v>542</v>
      </c>
      <c r="I31" s="272">
        <v>548</v>
      </c>
      <c r="J31" s="272">
        <v>569</v>
      </c>
      <c r="K31" s="43">
        <v>2222</v>
      </c>
      <c r="L31" s="204">
        <f t="shared" si="0"/>
        <v>555.5</v>
      </c>
    </row>
    <row r="32" spans="1:12" s="3" customFormat="1" ht="15.75">
      <c r="A32" s="225">
        <v>30</v>
      </c>
      <c r="B32" s="72" t="s">
        <v>764</v>
      </c>
      <c r="C32" s="228" t="s">
        <v>765</v>
      </c>
      <c r="D32" s="228" t="s">
        <v>170</v>
      </c>
      <c r="E32" s="209">
        <v>538</v>
      </c>
      <c r="F32" s="272">
        <v>538</v>
      </c>
      <c r="G32" s="272"/>
      <c r="H32" s="272">
        <v>569</v>
      </c>
      <c r="I32" s="272">
        <v>556</v>
      </c>
      <c r="J32" s="272">
        <v>556</v>
      </c>
      <c r="K32" s="43">
        <v>2219</v>
      </c>
      <c r="L32" s="204">
        <f t="shared" si="0"/>
        <v>554.75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3">
      <selection activeCell="A24" sqref="A24:IV57"/>
    </sheetView>
  </sheetViews>
  <sheetFormatPr defaultColWidth="9.140625" defaultRowHeight="15"/>
  <cols>
    <col min="1" max="1" width="6.7109375" style="117" customWidth="1"/>
    <col min="2" max="2" width="31.421875" style="118" bestFit="1" customWidth="1"/>
    <col min="3" max="3" width="12.28125" style="117" customWidth="1"/>
    <col min="4" max="4" width="10.28125" style="117" customWidth="1"/>
    <col min="5" max="5" width="8.28125" style="179" bestFit="1" customWidth="1"/>
    <col min="6" max="6" width="9.57421875" style="179" customWidth="1"/>
    <col min="7" max="7" width="11.421875" style="179" bestFit="1" customWidth="1"/>
    <col min="8" max="10" width="11.421875" style="179" customWidth="1"/>
    <col min="11" max="11" width="7.421875" style="20" bestFit="1" customWidth="1"/>
    <col min="12" max="12" width="10.140625" style="5" customWidth="1"/>
    <col min="13" max="16384" width="9.140625" style="118" customWidth="1"/>
  </cols>
  <sheetData>
    <row r="1" spans="1:12" ht="22.5">
      <c r="A1" s="338" t="s">
        <v>1126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40"/>
    </row>
    <row r="2" spans="1:12" s="119" customFormat="1" ht="15.75">
      <c r="A2" s="228" t="s">
        <v>1</v>
      </c>
      <c r="B2" s="72" t="s">
        <v>2</v>
      </c>
      <c r="C2" s="228" t="s">
        <v>3</v>
      </c>
      <c r="D2" s="228" t="s">
        <v>4</v>
      </c>
      <c r="E2" s="228" t="s">
        <v>1052</v>
      </c>
      <c r="F2" s="228" t="s">
        <v>1054</v>
      </c>
      <c r="G2" s="228" t="s">
        <v>1066</v>
      </c>
      <c r="H2" s="228" t="s">
        <v>1070</v>
      </c>
      <c r="I2" s="228" t="s">
        <v>1092</v>
      </c>
      <c r="J2" s="228" t="s">
        <v>1093</v>
      </c>
      <c r="K2" s="43" t="s">
        <v>5</v>
      </c>
      <c r="L2" s="43" t="s">
        <v>6</v>
      </c>
    </row>
    <row r="3" spans="1:12" s="3" customFormat="1" ht="15.75">
      <c r="A3" s="228">
        <v>1</v>
      </c>
      <c r="B3" s="72" t="s">
        <v>524</v>
      </c>
      <c r="C3" s="228" t="s">
        <v>551</v>
      </c>
      <c r="D3" s="228" t="s">
        <v>148</v>
      </c>
      <c r="E3" s="228">
        <v>570</v>
      </c>
      <c r="F3" s="272">
        <v>587</v>
      </c>
      <c r="G3" s="272">
        <v>577</v>
      </c>
      <c r="H3" s="272">
        <v>580</v>
      </c>
      <c r="I3" s="209">
        <v>572</v>
      </c>
      <c r="J3" s="272">
        <v>574</v>
      </c>
      <c r="K3" s="43">
        <v>2318</v>
      </c>
      <c r="L3" s="43">
        <f aca="true" t="shared" si="0" ref="L3:L23">AVERAGE(K3/4)</f>
        <v>579.5</v>
      </c>
    </row>
    <row r="4" spans="1:12" s="3" customFormat="1" ht="15.75">
      <c r="A4" s="228">
        <v>2</v>
      </c>
      <c r="B4" s="72" t="s">
        <v>550</v>
      </c>
      <c r="C4" s="228" t="s">
        <v>551</v>
      </c>
      <c r="D4" s="228" t="s">
        <v>148</v>
      </c>
      <c r="E4" s="228">
        <v>579</v>
      </c>
      <c r="F4" s="272">
        <v>575</v>
      </c>
      <c r="G4" s="272">
        <v>577</v>
      </c>
      <c r="H4" s="272">
        <v>574</v>
      </c>
      <c r="I4" s="209">
        <v>564</v>
      </c>
      <c r="J4" s="272">
        <v>574</v>
      </c>
      <c r="K4" s="43">
        <v>2300</v>
      </c>
      <c r="L4" s="43">
        <f t="shared" si="0"/>
        <v>575</v>
      </c>
    </row>
    <row r="5" spans="1:12" s="3" customFormat="1" ht="15.75">
      <c r="A5" s="228">
        <v>3</v>
      </c>
      <c r="B5" s="72" t="s">
        <v>548</v>
      </c>
      <c r="C5" s="228" t="s">
        <v>549</v>
      </c>
      <c r="D5" s="228" t="s">
        <v>62</v>
      </c>
      <c r="E5" s="228">
        <v>554</v>
      </c>
      <c r="F5" s="272">
        <v>566</v>
      </c>
      <c r="G5" s="272">
        <v>565</v>
      </c>
      <c r="H5" s="272">
        <v>572</v>
      </c>
      <c r="I5" s="209">
        <v>553</v>
      </c>
      <c r="J5" s="272">
        <v>574</v>
      </c>
      <c r="K5" s="43">
        <v>2277</v>
      </c>
      <c r="L5" s="43">
        <f t="shared" si="0"/>
        <v>569.25</v>
      </c>
    </row>
    <row r="6" spans="1:12" s="50" customFormat="1" ht="15.75">
      <c r="A6" s="228">
        <v>4</v>
      </c>
      <c r="B6" s="72" t="s">
        <v>144</v>
      </c>
      <c r="C6" s="228" t="s">
        <v>145</v>
      </c>
      <c r="D6" s="228" t="s">
        <v>14</v>
      </c>
      <c r="E6" s="272">
        <v>570</v>
      </c>
      <c r="F6" s="272">
        <v>560</v>
      </c>
      <c r="G6" s="272"/>
      <c r="H6" s="272">
        <v>561</v>
      </c>
      <c r="I6" s="209">
        <v>561</v>
      </c>
      <c r="J6" s="272">
        <v>568</v>
      </c>
      <c r="K6" s="43">
        <v>2259</v>
      </c>
      <c r="L6" s="43">
        <f t="shared" si="0"/>
        <v>564.75</v>
      </c>
    </row>
    <row r="7" spans="1:12" s="3" customFormat="1" ht="15.75">
      <c r="A7" s="228">
        <v>5</v>
      </c>
      <c r="B7" s="72" t="s">
        <v>402</v>
      </c>
      <c r="C7" s="228" t="s">
        <v>403</v>
      </c>
      <c r="D7" s="228" t="s">
        <v>14</v>
      </c>
      <c r="E7" s="228"/>
      <c r="F7" s="272">
        <v>564</v>
      </c>
      <c r="G7" s="272"/>
      <c r="H7" s="272">
        <v>566</v>
      </c>
      <c r="I7" s="272">
        <v>563</v>
      </c>
      <c r="J7" s="272">
        <v>554</v>
      </c>
      <c r="K7" s="43">
        <v>2247</v>
      </c>
      <c r="L7" s="43">
        <f t="shared" si="0"/>
        <v>561.75</v>
      </c>
    </row>
    <row r="8" spans="1:12" s="3" customFormat="1" ht="15.75">
      <c r="A8" s="228">
        <v>6</v>
      </c>
      <c r="B8" s="287" t="s">
        <v>510</v>
      </c>
      <c r="C8" s="286" t="s">
        <v>511</v>
      </c>
      <c r="D8" s="286" t="s">
        <v>21</v>
      </c>
      <c r="E8" s="272">
        <v>559</v>
      </c>
      <c r="F8" s="272">
        <v>567</v>
      </c>
      <c r="G8" s="272"/>
      <c r="H8" s="209">
        <v>554</v>
      </c>
      <c r="I8" s="272">
        <v>564</v>
      </c>
      <c r="J8" s="272">
        <v>555</v>
      </c>
      <c r="K8" s="43">
        <v>2245</v>
      </c>
      <c r="L8" s="43">
        <f t="shared" si="0"/>
        <v>561.25</v>
      </c>
    </row>
    <row r="9" spans="1:12" s="50" customFormat="1" ht="15.75">
      <c r="A9" s="228">
        <v>7</v>
      </c>
      <c r="B9" s="72" t="s">
        <v>508</v>
      </c>
      <c r="C9" s="228" t="s">
        <v>509</v>
      </c>
      <c r="D9" s="228" t="s">
        <v>9</v>
      </c>
      <c r="E9" s="272">
        <v>560</v>
      </c>
      <c r="F9" s="272">
        <v>561</v>
      </c>
      <c r="G9" s="272"/>
      <c r="H9" s="272">
        <v>557</v>
      </c>
      <c r="I9" s="209">
        <v>512</v>
      </c>
      <c r="J9" s="272">
        <v>565</v>
      </c>
      <c r="K9" s="43">
        <v>2243</v>
      </c>
      <c r="L9" s="43">
        <f t="shared" si="0"/>
        <v>560.75</v>
      </c>
    </row>
    <row r="10" spans="1:12" s="3" customFormat="1" ht="15.75">
      <c r="A10" s="228">
        <v>8</v>
      </c>
      <c r="B10" s="72" t="s">
        <v>624</v>
      </c>
      <c r="C10" s="228" t="s">
        <v>641</v>
      </c>
      <c r="D10" s="228" t="s">
        <v>21</v>
      </c>
      <c r="E10" s="228">
        <v>568</v>
      </c>
      <c r="F10" s="272">
        <v>557</v>
      </c>
      <c r="G10" s="209">
        <v>553</v>
      </c>
      <c r="H10" s="272">
        <v>558</v>
      </c>
      <c r="I10" s="272">
        <v>558</v>
      </c>
      <c r="J10" s="272">
        <v>567</v>
      </c>
      <c r="K10" s="43">
        <v>2240</v>
      </c>
      <c r="L10" s="43">
        <f t="shared" si="0"/>
        <v>560</v>
      </c>
    </row>
    <row r="11" spans="1:12" s="3" customFormat="1" ht="15.75">
      <c r="A11" s="228">
        <v>9</v>
      </c>
      <c r="B11" s="72" t="s">
        <v>646</v>
      </c>
      <c r="C11" s="228" t="s">
        <v>647</v>
      </c>
      <c r="D11" s="228" t="s">
        <v>14</v>
      </c>
      <c r="E11" s="272">
        <v>569</v>
      </c>
      <c r="F11" s="272">
        <v>560</v>
      </c>
      <c r="G11" s="272"/>
      <c r="H11" s="209">
        <v>553</v>
      </c>
      <c r="I11" s="272">
        <v>560</v>
      </c>
      <c r="J11" s="272">
        <v>550</v>
      </c>
      <c r="K11" s="43">
        <v>2239</v>
      </c>
      <c r="L11" s="43">
        <f t="shared" si="0"/>
        <v>559.75</v>
      </c>
    </row>
    <row r="12" spans="1:12" s="3" customFormat="1" ht="15.75">
      <c r="A12" s="228">
        <v>10</v>
      </c>
      <c r="B12" s="287" t="s">
        <v>764</v>
      </c>
      <c r="C12" s="286" t="s">
        <v>765</v>
      </c>
      <c r="D12" s="286" t="s">
        <v>170</v>
      </c>
      <c r="E12" s="209">
        <v>538</v>
      </c>
      <c r="F12" s="272">
        <v>551</v>
      </c>
      <c r="G12" s="272"/>
      <c r="H12" s="272">
        <v>569</v>
      </c>
      <c r="I12" s="272">
        <v>556</v>
      </c>
      <c r="J12" s="272">
        <v>556</v>
      </c>
      <c r="K12" s="43">
        <v>2232</v>
      </c>
      <c r="L12" s="43">
        <f t="shared" si="0"/>
        <v>558</v>
      </c>
    </row>
    <row r="13" spans="1:12" s="3" customFormat="1" ht="15.75">
      <c r="A13" s="228">
        <v>11</v>
      </c>
      <c r="B13" s="287" t="s">
        <v>1016</v>
      </c>
      <c r="C13" s="286" t="s">
        <v>949</v>
      </c>
      <c r="D13" s="286" t="s">
        <v>9</v>
      </c>
      <c r="E13" s="272">
        <v>561</v>
      </c>
      <c r="F13" s="272">
        <v>559</v>
      </c>
      <c r="G13" s="272"/>
      <c r="H13" s="272">
        <v>555</v>
      </c>
      <c r="I13" s="209">
        <v>547</v>
      </c>
      <c r="J13" s="272">
        <v>555</v>
      </c>
      <c r="K13" s="43">
        <v>2230</v>
      </c>
      <c r="L13" s="43">
        <f t="shared" si="0"/>
        <v>557.5</v>
      </c>
    </row>
    <row r="14" spans="1:12" s="3" customFormat="1" ht="15.75">
      <c r="A14" s="228">
        <v>12</v>
      </c>
      <c r="B14" s="72" t="s">
        <v>137</v>
      </c>
      <c r="C14" s="228" t="s">
        <v>138</v>
      </c>
      <c r="D14" s="228" t="s">
        <v>14</v>
      </c>
      <c r="E14" s="272">
        <v>549</v>
      </c>
      <c r="F14" s="209">
        <v>531</v>
      </c>
      <c r="G14" s="272"/>
      <c r="H14" s="272">
        <v>550</v>
      </c>
      <c r="I14" s="272">
        <v>563</v>
      </c>
      <c r="J14" s="272">
        <v>564</v>
      </c>
      <c r="K14" s="43">
        <v>2226</v>
      </c>
      <c r="L14" s="43">
        <f t="shared" si="0"/>
        <v>556.5</v>
      </c>
    </row>
    <row r="15" spans="1:12" s="3" customFormat="1" ht="15.75">
      <c r="A15" s="228">
        <v>13</v>
      </c>
      <c r="B15" s="287" t="s">
        <v>562</v>
      </c>
      <c r="C15" s="286" t="s">
        <v>563</v>
      </c>
      <c r="D15" s="286" t="s">
        <v>35</v>
      </c>
      <c r="E15" s="272">
        <v>558</v>
      </c>
      <c r="F15" s="272">
        <v>547</v>
      </c>
      <c r="G15" s="272"/>
      <c r="H15" s="209">
        <v>542</v>
      </c>
      <c r="I15" s="272">
        <v>548</v>
      </c>
      <c r="J15" s="272">
        <v>569</v>
      </c>
      <c r="K15" s="43">
        <v>2222</v>
      </c>
      <c r="L15" s="43">
        <f t="shared" si="0"/>
        <v>555.5</v>
      </c>
    </row>
    <row r="16" spans="1:12" s="50" customFormat="1" ht="15.75">
      <c r="A16" s="228">
        <v>14</v>
      </c>
      <c r="B16" s="287" t="s">
        <v>724</v>
      </c>
      <c r="C16" s="286" t="s">
        <v>728</v>
      </c>
      <c r="D16" s="286" t="s">
        <v>62</v>
      </c>
      <c r="E16" s="272">
        <v>560</v>
      </c>
      <c r="F16" s="272">
        <v>554</v>
      </c>
      <c r="G16" s="272"/>
      <c r="H16" s="209">
        <v>545</v>
      </c>
      <c r="I16" s="272">
        <v>552</v>
      </c>
      <c r="J16" s="272">
        <v>547</v>
      </c>
      <c r="K16" s="43">
        <v>2213</v>
      </c>
      <c r="L16" s="43">
        <f t="shared" si="0"/>
        <v>553.25</v>
      </c>
    </row>
    <row r="17" spans="1:13" s="49" customFormat="1" ht="15.75">
      <c r="A17" s="228">
        <v>15</v>
      </c>
      <c r="B17" s="287" t="s">
        <v>952</v>
      </c>
      <c r="C17" s="286" t="s">
        <v>953</v>
      </c>
      <c r="D17" s="286" t="s">
        <v>170</v>
      </c>
      <c r="E17" s="272">
        <v>554</v>
      </c>
      <c r="F17" s="272">
        <v>552</v>
      </c>
      <c r="G17" s="272"/>
      <c r="H17" s="209">
        <v>548</v>
      </c>
      <c r="I17" s="272">
        <v>550</v>
      </c>
      <c r="J17" s="272">
        <v>552</v>
      </c>
      <c r="K17" s="43">
        <v>2208</v>
      </c>
      <c r="L17" s="43">
        <f t="shared" si="0"/>
        <v>552</v>
      </c>
      <c r="M17" s="115"/>
    </row>
    <row r="18" spans="1:13" s="16" customFormat="1" ht="15.75">
      <c r="A18" s="228">
        <v>16</v>
      </c>
      <c r="B18" s="287" t="s">
        <v>948</v>
      </c>
      <c r="C18" s="286" t="s">
        <v>526</v>
      </c>
      <c r="D18" s="286" t="s">
        <v>62</v>
      </c>
      <c r="E18" s="272">
        <v>551</v>
      </c>
      <c r="F18" s="272">
        <v>545</v>
      </c>
      <c r="G18" s="272"/>
      <c r="H18" s="272">
        <v>555</v>
      </c>
      <c r="I18" s="209">
        <v>541</v>
      </c>
      <c r="J18" s="272">
        <v>555</v>
      </c>
      <c r="K18" s="43">
        <v>2206</v>
      </c>
      <c r="L18" s="43">
        <f t="shared" si="0"/>
        <v>551.5</v>
      </c>
      <c r="M18" s="116"/>
    </row>
    <row r="19" spans="1:13" s="16" customFormat="1" ht="15.75">
      <c r="A19" s="228">
        <v>17</v>
      </c>
      <c r="B19" s="287" t="s">
        <v>28</v>
      </c>
      <c r="C19" s="286" t="s">
        <v>877</v>
      </c>
      <c r="D19" s="286" t="s">
        <v>10</v>
      </c>
      <c r="E19" s="272">
        <v>541</v>
      </c>
      <c r="F19" s="272">
        <v>557</v>
      </c>
      <c r="G19" s="272"/>
      <c r="H19" s="209">
        <v>508</v>
      </c>
      <c r="I19" s="272">
        <v>548</v>
      </c>
      <c r="J19" s="272">
        <v>556</v>
      </c>
      <c r="K19" s="43">
        <v>2202</v>
      </c>
      <c r="L19" s="43">
        <f t="shared" si="0"/>
        <v>550.5</v>
      </c>
      <c r="M19" s="116"/>
    </row>
    <row r="20" spans="1:13" s="16" customFormat="1" ht="15.75">
      <c r="A20" s="228">
        <v>18</v>
      </c>
      <c r="B20" s="72" t="s">
        <v>652</v>
      </c>
      <c r="C20" s="228" t="s">
        <v>653</v>
      </c>
      <c r="D20" s="228" t="s">
        <v>14</v>
      </c>
      <c r="E20" s="209">
        <v>529</v>
      </c>
      <c r="F20" s="272">
        <v>530</v>
      </c>
      <c r="G20" s="272"/>
      <c r="H20" s="272">
        <v>539</v>
      </c>
      <c r="I20" s="272">
        <v>555</v>
      </c>
      <c r="J20" s="272">
        <v>542</v>
      </c>
      <c r="K20" s="43">
        <v>2166</v>
      </c>
      <c r="L20" s="43">
        <f t="shared" si="0"/>
        <v>541.5</v>
      </c>
      <c r="M20" s="116"/>
    </row>
    <row r="21" spans="1:13" s="16" customFormat="1" ht="15.75">
      <c r="A21" s="228">
        <v>19</v>
      </c>
      <c r="B21" s="287" t="s">
        <v>959</v>
      </c>
      <c r="C21" s="286" t="s">
        <v>958</v>
      </c>
      <c r="D21" s="286" t="s">
        <v>148</v>
      </c>
      <c r="E21" s="209">
        <v>524</v>
      </c>
      <c r="F21" s="272">
        <v>547</v>
      </c>
      <c r="G21" s="272"/>
      <c r="H21" s="272">
        <v>545</v>
      </c>
      <c r="I21" s="272">
        <v>532</v>
      </c>
      <c r="J21" s="272">
        <v>528</v>
      </c>
      <c r="K21" s="43">
        <v>2152</v>
      </c>
      <c r="L21" s="43">
        <f t="shared" si="0"/>
        <v>538</v>
      </c>
      <c r="M21" s="116"/>
    </row>
    <row r="22" spans="1:12" s="3" customFormat="1" ht="15.75">
      <c r="A22" s="228">
        <v>20</v>
      </c>
      <c r="B22" s="287" t="s">
        <v>810</v>
      </c>
      <c r="C22" s="286" t="s">
        <v>554</v>
      </c>
      <c r="D22" s="286" t="s">
        <v>99</v>
      </c>
      <c r="E22" s="272">
        <v>531</v>
      </c>
      <c r="F22" s="272">
        <v>540</v>
      </c>
      <c r="G22" s="272"/>
      <c r="H22" s="209">
        <v>510</v>
      </c>
      <c r="I22" s="272">
        <v>522</v>
      </c>
      <c r="J22" s="272">
        <v>525</v>
      </c>
      <c r="K22" s="43">
        <v>2118</v>
      </c>
      <c r="L22" s="43">
        <f t="shared" si="0"/>
        <v>529.5</v>
      </c>
    </row>
    <row r="23" spans="1:12" ht="15.75">
      <c r="A23" s="228">
        <v>21</v>
      </c>
      <c r="B23" s="104" t="s">
        <v>797</v>
      </c>
      <c r="C23" s="286" t="s">
        <v>351</v>
      </c>
      <c r="D23" s="286" t="s">
        <v>14</v>
      </c>
      <c r="E23" s="272">
        <v>519</v>
      </c>
      <c r="F23" s="272">
        <v>529</v>
      </c>
      <c r="G23" s="272"/>
      <c r="H23" s="209">
        <v>518</v>
      </c>
      <c r="I23" s="272">
        <v>536</v>
      </c>
      <c r="J23" s="272">
        <v>530</v>
      </c>
      <c r="K23" s="43">
        <v>2114</v>
      </c>
      <c r="L23" s="43">
        <f t="shared" si="0"/>
        <v>528.5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="85" zoomScaleNormal="85" zoomScalePageLayoutView="0" workbookViewId="0" topLeftCell="A1">
      <selection activeCell="B8" sqref="B8"/>
    </sheetView>
  </sheetViews>
  <sheetFormatPr defaultColWidth="9.140625" defaultRowHeight="15"/>
  <cols>
    <col min="1" max="1" width="6.7109375" style="15" customWidth="1"/>
    <col min="2" max="2" width="38.140625" style="6" customWidth="1"/>
    <col min="3" max="3" width="13.00390625" style="15" bestFit="1" customWidth="1"/>
    <col min="4" max="4" width="10.7109375" style="15" customWidth="1"/>
    <col min="5" max="6" width="10.140625" style="179" customWidth="1"/>
    <col min="7" max="7" width="13.28125" style="179" bestFit="1" customWidth="1"/>
    <col min="8" max="8" width="13.28125" style="179" customWidth="1"/>
    <col min="9" max="9" width="9.140625" style="179" bestFit="1" customWidth="1"/>
    <col min="10" max="10" width="9.140625" style="179" customWidth="1"/>
    <col min="11" max="11" width="10.00390625" style="20" customWidth="1"/>
    <col min="12" max="12" width="10.28125" style="18" bestFit="1" customWidth="1"/>
    <col min="13" max="16384" width="9.140625" style="6" customWidth="1"/>
  </cols>
  <sheetData>
    <row r="1" spans="1:12" ht="30">
      <c r="A1" s="341" t="s">
        <v>1129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s="9" customFormat="1" ht="15.75">
      <c r="A2" s="10" t="s">
        <v>1</v>
      </c>
      <c r="B2" s="11" t="s">
        <v>2</v>
      </c>
      <c r="C2" s="10" t="s">
        <v>3</v>
      </c>
      <c r="D2" s="10" t="s">
        <v>4</v>
      </c>
      <c r="E2" s="12" t="s">
        <v>1051</v>
      </c>
      <c r="F2" s="12" t="s">
        <v>1054</v>
      </c>
      <c r="G2" s="12" t="s">
        <v>1066</v>
      </c>
      <c r="H2" s="12" t="s">
        <v>1070</v>
      </c>
      <c r="I2" s="12" t="s">
        <v>1092</v>
      </c>
      <c r="J2" s="12" t="s">
        <v>1093</v>
      </c>
      <c r="K2" s="13" t="s">
        <v>744</v>
      </c>
      <c r="L2" s="13" t="s">
        <v>6</v>
      </c>
    </row>
    <row r="3" spans="1:12" s="3" customFormat="1" ht="15.75">
      <c r="A3" s="12">
        <v>1</v>
      </c>
      <c r="B3" s="16" t="s">
        <v>126</v>
      </c>
      <c r="C3" s="12" t="s">
        <v>127</v>
      </c>
      <c r="D3" s="12" t="s">
        <v>17</v>
      </c>
      <c r="E3" s="12">
        <v>582</v>
      </c>
      <c r="F3" s="256">
        <v>585</v>
      </c>
      <c r="G3" s="258">
        <v>574</v>
      </c>
      <c r="H3" s="256">
        <v>587</v>
      </c>
      <c r="I3" s="256">
        <v>579</v>
      </c>
      <c r="J3" s="256">
        <v>585</v>
      </c>
      <c r="K3" s="13">
        <v>2336</v>
      </c>
      <c r="L3" s="13">
        <f aca="true" t="shared" si="0" ref="L3:L17">AVERAGE(K3/4)</f>
        <v>584</v>
      </c>
    </row>
    <row r="4" spans="1:12" s="3" customFormat="1" ht="15.75">
      <c r="A4" s="12">
        <v>2</v>
      </c>
      <c r="B4" s="16" t="s">
        <v>402</v>
      </c>
      <c r="C4" s="12" t="s">
        <v>403</v>
      </c>
      <c r="D4" s="12" t="s">
        <v>14</v>
      </c>
      <c r="E4" s="12">
        <v>575</v>
      </c>
      <c r="F4" s="256">
        <v>584</v>
      </c>
      <c r="G4" s="258">
        <v>570</v>
      </c>
      <c r="H4" s="256">
        <v>572</v>
      </c>
      <c r="I4" s="256">
        <v>582</v>
      </c>
      <c r="J4" s="256">
        <v>577</v>
      </c>
      <c r="K4" s="13">
        <v>2315</v>
      </c>
      <c r="L4" s="13">
        <f t="shared" si="0"/>
        <v>578.75</v>
      </c>
    </row>
    <row r="5" spans="1:12" s="3" customFormat="1" ht="15.75">
      <c r="A5" s="12">
        <v>3</v>
      </c>
      <c r="B5" s="16" t="s">
        <v>124</v>
      </c>
      <c r="C5" s="12" t="s">
        <v>125</v>
      </c>
      <c r="D5" s="12" t="s">
        <v>14</v>
      </c>
      <c r="E5" s="256">
        <v>576</v>
      </c>
      <c r="F5" s="256">
        <v>579</v>
      </c>
      <c r="G5" s="256"/>
      <c r="H5" s="258">
        <v>573</v>
      </c>
      <c r="I5" s="256">
        <v>574</v>
      </c>
      <c r="J5" s="256">
        <v>580</v>
      </c>
      <c r="K5" s="13">
        <v>2309</v>
      </c>
      <c r="L5" s="13">
        <f t="shared" si="0"/>
        <v>577.25</v>
      </c>
    </row>
    <row r="6" spans="1:12" s="3" customFormat="1" ht="15.75">
      <c r="A6" s="12">
        <v>4</v>
      </c>
      <c r="B6" s="16" t="s">
        <v>255</v>
      </c>
      <c r="C6" s="12" t="s">
        <v>180</v>
      </c>
      <c r="D6" s="12" t="s">
        <v>17</v>
      </c>
      <c r="E6" s="258">
        <v>568</v>
      </c>
      <c r="F6" s="256">
        <v>572</v>
      </c>
      <c r="G6" s="256"/>
      <c r="H6" s="256">
        <v>573</v>
      </c>
      <c r="I6" s="256">
        <v>578</v>
      </c>
      <c r="J6" s="256">
        <v>584</v>
      </c>
      <c r="K6" s="13">
        <v>2307</v>
      </c>
      <c r="L6" s="13">
        <f t="shared" si="0"/>
        <v>576.75</v>
      </c>
    </row>
    <row r="7" spans="1:12" s="3" customFormat="1" ht="15.75">
      <c r="A7" s="12">
        <v>5</v>
      </c>
      <c r="B7" s="16" t="s">
        <v>475</v>
      </c>
      <c r="C7" s="12" t="s">
        <v>179</v>
      </c>
      <c r="D7" s="12" t="s">
        <v>17</v>
      </c>
      <c r="E7" s="256">
        <v>578</v>
      </c>
      <c r="F7" s="256">
        <v>574</v>
      </c>
      <c r="G7" s="256"/>
      <c r="H7" s="256">
        <v>577</v>
      </c>
      <c r="I7" s="258">
        <v>574</v>
      </c>
      <c r="J7" s="256">
        <v>578</v>
      </c>
      <c r="K7" s="13">
        <v>2307</v>
      </c>
      <c r="L7" s="13">
        <f t="shared" si="0"/>
        <v>576.75</v>
      </c>
    </row>
    <row r="8" spans="1:12" s="3" customFormat="1" ht="15.75">
      <c r="A8" s="12">
        <v>6</v>
      </c>
      <c r="B8" s="16" t="s">
        <v>141</v>
      </c>
      <c r="C8" s="12" t="s">
        <v>142</v>
      </c>
      <c r="D8" s="12" t="s">
        <v>9</v>
      </c>
      <c r="E8" s="256">
        <v>576</v>
      </c>
      <c r="F8" s="256">
        <v>582</v>
      </c>
      <c r="G8" s="256"/>
      <c r="H8" s="256">
        <v>570</v>
      </c>
      <c r="I8" s="256">
        <v>574</v>
      </c>
      <c r="J8" s="258">
        <v>570</v>
      </c>
      <c r="K8" s="13">
        <v>2302</v>
      </c>
      <c r="L8" s="13">
        <f t="shared" si="0"/>
        <v>575.5</v>
      </c>
    </row>
    <row r="9" spans="1:12" s="3" customFormat="1" ht="15.75">
      <c r="A9" s="12">
        <v>7</v>
      </c>
      <c r="B9" s="16" t="s">
        <v>171</v>
      </c>
      <c r="C9" s="12" t="s">
        <v>113</v>
      </c>
      <c r="D9" s="12" t="s">
        <v>62</v>
      </c>
      <c r="E9" s="256">
        <v>578</v>
      </c>
      <c r="F9" s="256">
        <v>573</v>
      </c>
      <c r="G9" s="256"/>
      <c r="H9" s="256">
        <v>574</v>
      </c>
      <c r="I9" s="256">
        <v>572</v>
      </c>
      <c r="J9" s="258">
        <v>563</v>
      </c>
      <c r="K9" s="13">
        <v>2297</v>
      </c>
      <c r="L9" s="13">
        <f t="shared" si="0"/>
        <v>574.25</v>
      </c>
    </row>
    <row r="10" spans="1:12" s="3" customFormat="1" ht="15.75">
      <c r="A10" s="12">
        <v>8</v>
      </c>
      <c r="B10" s="16" t="s">
        <v>146</v>
      </c>
      <c r="C10" s="12" t="s">
        <v>147</v>
      </c>
      <c r="D10" s="12" t="s">
        <v>14</v>
      </c>
      <c r="E10" s="256">
        <v>572</v>
      </c>
      <c r="F10" s="256">
        <v>582</v>
      </c>
      <c r="G10" s="256"/>
      <c r="H10" s="256">
        <v>571</v>
      </c>
      <c r="I10" s="258">
        <v>557</v>
      </c>
      <c r="J10" s="256">
        <v>571</v>
      </c>
      <c r="K10" s="13">
        <v>2296</v>
      </c>
      <c r="L10" s="13">
        <f t="shared" si="0"/>
        <v>574</v>
      </c>
    </row>
    <row r="11" spans="1:12" s="3" customFormat="1" ht="15.75">
      <c r="A11" s="12">
        <v>9</v>
      </c>
      <c r="B11" s="16" t="s">
        <v>743</v>
      </c>
      <c r="C11" s="12" t="s">
        <v>389</v>
      </c>
      <c r="D11" s="12" t="s">
        <v>234</v>
      </c>
      <c r="E11" s="256">
        <v>573</v>
      </c>
      <c r="F11" s="256">
        <v>573</v>
      </c>
      <c r="G11" s="256"/>
      <c r="H11" s="256">
        <v>564</v>
      </c>
      <c r="I11" s="258">
        <v>559</v>
      </c>
      <c r="J11" s="256">
        <v>579</v>
      </c>
      <c r="K11" s="13">
        <v>2289</v>
      </c>
      <c r="L11" s="13">
        <f t="shared" si="0"/>
        <v>572.25</v>
      </c>
    </row>
    <row r="12" spans="1:12" s="3" customFormat="1" ht="15.75">
      <c r="A12" s="12">
        <v>10</v>
      </c>
      <c r="B12" s="11" t="s">
        <v>672</v>
      </c>
      <c r="C12" s="12" t="s">
        <v>673</v>
      </c>
      <c r="D12" s="12" t="s">
        <v>155</v>
      </c>
      <c r="E12" s="256">
        <v>574</v>
      </c>
      <c r="F12" s="256">
        <v>575</v>
      </c>
      <c r="G12" s="256"/>
      <c r="H12" s="256">
        <v>570</v>
      </c>
      <c r="I12" s="256">
        <v>568</v>
      </c>
      <c r="J12" s="258">
        <v>0</v>
      </c>
      <c r="K12" s="13">
        <v>2287</v>
      </c>
      <c r="L12" s="13">
        <f t="shared" si="0"/>
        <v>571.75</v>
      </c>
    </row>
    <row r="13" spans="1:12" s="3" customFormat="1" ht="15.75">
      <c r="A13" s="12">
        <v>11</v>
      </c>
      <c r="B13" s="127" t="s">
        <v>104</v>
      </c>
      <c r="C13" s="17" t="s">
        <v>88</v>
      </c>
      <c r="D13" s="17" t="s">
        <v>10</v>
      </c>
      <c r="E13" s="258">
        <v>566</v>
      </c>
      <c r="F13" s="256">
        <v>567</v>
      </c>
      <c r="G13" s="256"/>
      <c r="H13" s="256">
        <v>569</v>
      </c>
      <c r="I13" s="256">
        <v>576</v>
      </c>
      <c r="J13" s="256">
        <v>573</v>
      </c>
      <c r="K13" s="13">
        <v>2285</v>
      </c>
      <c r="L13" s="13">
        <f t="shared" si="0"/>
        <v>571.25</v>
      </c>
    </row>
    <row r="14" spans="1:12" s="50" customFormat="1" ht="15.75">
      <c r="A14" s="12">
        <v>12</v>
      </c>
      <c r="B14" s="16" t="s">
        <v>343</v>
      </c>
      <c r="C14" s="12" t="s">
        <v>84</v>
      </c>
      <c r="D14" s="12" t="s">
        <v>14</v>
      </c>
      <c r="E14" s="256">
        <v>571</v>
      </c>
      <c r="F14" s="256"/>
      <c r="G14" s="256"/>
      <c r="H14" s="256">
        <v>569</v>
      </c>
      <c r="I14" s="256">
        <v>574</v>
      </c>
      <c r="J14" s="256">
        <v>567</v>
      </c>
      <c r="K14" s="13">
        <v>2281</v>
      </c>
      <c r="L14" s="13">
        <f t="shared" si="0"/>
        <v>570.25</v>
      </c>
    </row>
    <row r="15" spans="1:12" s="50" customFormat="1" ht="15.75">
      <c r="A15" s="12">
        <v>13</v>
      </c>
      <c r="B15" s="127" t="s">
        <v>898</v>
      </c>
      <c r="C15" s="17" t="s">
        <v>532</v>
      </c>
      <c r="D15" s="17" t="s">
        <v>35</v>
      </c>
      <c r="E15" s="256">
        <v>567</v>
      </c>
      <c r="F15" s="256">
        <v>574</v>
      </c>
      <c r="G15" s="256"/>
      <c r="H15" s="256">
        <v>557</v>
      </c>
      <c r="I15" s="258">
        <v>545</v>
      </c>
      <c r="J15" s="256">
        <v>571</v>
      </c>
      <c r="K15" s="13">
        <v>2269</v>
      </c>
      <c r="L15" s="13">
        <f t="shared" si="0"/>
        <v>567.25</v>
      </c>
    </row>
    <row r="16" spans="1:12" s="3" customFormat="1" ht="15.75">
      <c r="A16" s="12">
        <v>14</v>
      </c>
      <c r="B16" s="127" t="s">
        <v>893</v>
      </c>
      <c r="C16" s="17" t="s">
        <v>563</v>
      </c>
      <c r="D16" s="17" t="s">
        <v>35</v>
      </c>
      <c r="E16" s="256">
        <v>569</v>
      </c>
      <c r="F16" s="256">
        <v>556</v>
      </c>
      <c r="G16" s="256"/>
      <c r="H16" s="258">
        <v>555</v>
      </c>
      <c r="I16" s="256">
        <v>568</v>
      </c>
      <c r="J16" s="256">
        <v>573</v>
      </c>
      <c r="K16" s="13">
        <v>2266</v>
      </c>
      <c r="L16" s="13">
        <f t="shared" si="0"/>
        <v>566.5</v>
      </c>
    </row>
    <row r="17" spans="1:12" s="3" customFormat="1" ht="15.75">
      <c r="A17" s="12">
        <v>15</v>
      </c>
      <c r="B17" s="11" t="s">
        <v>520</v>
      </c>
      <c r="C17" s="10" t="s">
        <v>521</v>
      </c>
      <c r="D17" s="10" t="s">
        <v>241</v>
      </c>
      <c r="E17" s="256">
        <v>558</v>
      </c>
      <c r="F17" s="256">
        <v>555</v>
      </c>
      <c r="G17" s="256"/>
      <c r="H17" s="258">
        <v>552</v>
      </c>
      <c r="I17" s="256">
        <v>571</v>
      </c>
      <c r="J17" s="256">
        <v>561</v>
      </c>
      <c r="K17" s="13">
        <v>2245</v>
      </c>
      <c r="L17" s="13">
        <f t="shared" si="0"/>
        <v>561.25</v>
      </c>
    </row>
  </sheetData>
  <sheetProtection/>
  <mergeCells count="1">
    <mergeCell ref="A1:L1"/>
  </mergeCells>
  <printOptions/>
  <pageMargins left="1.52" right="0.7" top="0.75" bottom="0.75" header="0.3" footer="0.3"/>
  <pageSetup horizontalDpi="300" verticalDpi="3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29" sqref="A29:IV87"/>
    </sheetView>
  </sheetViews>
  <sheetFormatPr defaultColWidth="9.140625" defaultRowHeight="15"/>
  <cols>
    <col min="2" max="2" width="34.7109375" style="90" bestFit="1" customWidth="1"/>
    <col min="3" max="3" width="11.00390625" style="90" bestFit="1" customWidth="1"/>
    <col min="4" max="4" width="7.421875" style="59" bestFit="1" customWidth="1"/>
    <col min="5" max="5" width="8.8515625" style="79" bestFit="1" customWidth="1"/>
    <col min="6" max="6" width="9.421875" style="79" bestFit="1" customWidth="1"/>
    <col min="7" max="7" width="13.28125" style="79" bestFit="1" customWidth="1"/>
    <col min="8" max="8" width="12.421875" style="79" bestFit="1" customWidth="1"/>
    <col min="9" max="10" width="10.7109375" style="79" customWidth="1"/>
    <col min="11" max="11" width="7.57421875" style="112" bestFit="1" customWidth="1"/>
    <col min="12" max="12" width="9.140625" style="66" customWidth="1"/>
  </cols>
  <sheetData>
    <row r="1" spans="1:12" ht="15.75">
      <c r="A1" s="194"/>
      <c r="B1" s="195"/>
      <c r="C1" s="195"/>
      <c r="D1" s="196"/>
      <c r="E1" s="197"/>
      <c r="F1" s="197"/>
      <c r="G1" s="197"/>
      <c r="H1" s="197"/>
      <c r="I1" s="197"/>
      <c r="J1" s="197"/>
      <c r="K1" s="198"/>
      <c r="L1" s="199"/>
    </row>
    <row r="2" spans="1:12" ht="22.5">
      <c r="A2" s="342" t="s">
        <v>723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43"/>
    </row>
    <row r="3" spans="1:12" ht="15">
      <c r="A3" s="202" t="s">
        <v>1</v>
      </c>
      <c r="B3" s="203" t="s">
        <v>2</v>
      </c>
      <c r="C3" s="203" t="s">
        <v>3</v>
      </c>
      <c r="D3" s="42" t="s">
        <v>4</v>
      </c>
      <c r="E3" s="42" t="s">
        <v>1051</v>
      </c>
      <c r="F3" s="42" t="s">
        <v>1053</v>
      </c>
      <c r="G3" s="42" t="s">
        <v>1066</v>
      </c>
      <c r="H3" s="42" t="s">
        <v>1070</v>
      </c>
      <c r="I3" s="42" t="s">
        <v>1092</v>
      </c>
      <c r="J3" s="42" t="s">
        <v>1093</v>
      </c>
      <c r="K3" s="43" t="s">
        <v>744</v>
      </c>
      <c r="L3" s="204" t="s">
        <v>6</v>
      </c>
    </row>
    <row r="4" spans="1:12" s="40" customFormat="1" ht="15">
      <c r="A4" s="202">
        <f>ROW(A1)</f>
        <v>1</v>
      </c>
      <c r="B4" s="203" t="s">
        <v>508</v>
      </c>
      <c r="C4" s="203" t="s">
        <v>509</v>
      </c>
      <c r="D4" s="42" t="s">
        <v>9</v>
      </c>
      <c r="E4" s="42">
        <v>578</v>
      </c>
      <c r="F4" s="205">
        <v>586</v>
      </c>
      <c r="G4" s="209">
        <v>579</v>
      </c>
      <c r="H4" s="205">
        <v>580</v>
      </c>
      <c r="I4" s="205">
        <v>585</v>
      </c>
      <c r="J4" s="205">
        <v>581</v>
      </c>
      <c r="K4" s="43">
        <v>2332</v>
      </c>
      <c r="L4" s="204">
        <f aca="true" t="shared" si="0" ref="L4:L28">AVERAGE(K4/4)</f>
        <v>583</v>
      </c>
    </row>
    <row r="5" spans="1:12" s="40" customFormat="1" ht="15">
      <c r="A5" s="202">
        <f aca="true" t="shared" si="1" ref="A5:A28">ROW(A2)</f>
        <v>2</v>
      </c>
      <c r="B5" s="203" t="s">
        <v>524</v>
      </c>
      <c r="C5" s="203" t="s">
        <v>551</v>
      </c>
      <c r="D5" s="42" t="s">
        <v>148</v>
      </c>
      <c r="E5" s="209">
        <v>575</v>
      </c>
      <c r="F5" s="205">
        <v>577</v>
      </c>
      <c r="G5" s="205"/>
      <c r="H5" s="205">
        <v>582</v>
      </c>
      <c r="I5" s="205">
        <v>585</v>
      </c>
      <c r="J5" s="205">
        <v>586</v>
      </c>
      <c r="K5" s="43">
        <v>2330</v>
      </c>
      <c r="L5" s="204">
        <f t="shared" si="0"/>
        <v>582.5</v>
      </c>
    </row>
    <row r="6" spans="1:12" s="40" customFormat="1" ht="15">
      <c r="A6" s="202">
        <f t="shared" si="1"/>
        <v>3</v>
      </c>
      <c r="B6" s="203" t="s">
        <v>550</v>
      </c>
      <c r="C6" s="203" t="s">
        <v>551</v>
      </c>
      <c r="D6" s="42" t="s">
        <v>148</v>
      </c>
      <c r="E6" s="205">
        <v>579</v>
      </c>
      <c r="F6" s="205">
        <v>585</v>
      </c>
      <c r="G6" s="205"/>
      <c r="H6" s="205">
        <v>578</v>
      </c>
      <c r="I6" s="209">
        <v>578</v>
      </c>
      <c r="J6" s="205">
        <v>584</v>
      </c>
      <c r="K6" s="43">
        <v>2326</v>
      </c>
      <c r="L6" s="204">
        <f t="shared" si="0"/>
        <v>581.5</v>
      </c>
    </row>
    <row r="7" spans="1:12" s="40" customFormat="1" ht="15">
      <c r="A7" s="202">
        <f t="shared" si="1"/>
        <v>4</v>
      </c>
      <c r="B7" s="203" t="s">
        <v>548</v>
      </c>
      <c r="C7" s="203" t="s">
        <v>549</v>
      </c>
      <c r="D7" s="42" t="s">
        <v>62</v>
      </c>
      <c r="E7" s="209">
        <v>568</v>
      </c>
      <c r="F7" s="205">
        <v>576</v>
      </c>
      <c r="G7" s="205"/>
      <c r="H7" s="205">
        <v>580</v>
      </c>
      <c r="I7" s="205">
        <v>576</v>
      </c>
      <c r="J7" s="205">
        <v>574</v>
      </c>
      <c r="K7" s="101">
        <v>2306</v>
      </c>
      <c r="L7" s="204">
        <f t="shared" si="0"/>
        <v>576.5</v>
      </c>
    </row>
    <row r="8" spans="1:12" s="40" customFormat="1" ht="15">
      <c r="A8" s="202">
        <f t="shared" si="1"/>
        <v>5</v>
      </c>
      <c r="B8" s="203" t="s">
        <v>562</v>
      </c>
      <c r="C8" s="203" t="s">
        <v>563</v>
      </c>
      <c r="D8" s="42" t="s">
        <v>35</v>
      </c>
      <c r="E8" s="205">
        <v>577</v>
      </c>
      <c r="F8" s="205">
        <v>576</v>
      </c>
      <c r="G8" s="205"/>
      <c r="H8" s="205">
        <v>570</v>
      </c>
      <c r="I8" s="209">
        <v>567</v>
      </c>
      <c r="J8" s="205">
        <v>577</v>
      </c>
      <c r="K8" s="43">
        <v>2300</v>
      </c>
      <c r="L8" s="204">
        <f t="shared" si="0"/>
        <v>575</v>
      </c>
    </row>
    <row r="9" spans="1:12" s="40" customFormat="1" ht="15">
      <c r="A9" s="202">
        <f t="shared" si="1"/>
        <v>6</v>
      </c>
      <c r="B9" s="203" t="s">
        <v>624</v>
      </c>
      <c r="C9" s="203" t="s">
        <v>641</v>
      </c>
      <c r="D9" s="42" t="s">
        <v>21</v>
      </c>
      <c r="E9" s="205">
        <v>575</v>
      </c>
      <c r="F9" s="205">
        <v>580</v>
      </c>
      <c r="G9" s="205"/>
      <c r="H9" s="205">
        <v>564</v>
      </c>
      <c r="I9" s="209">
        <v>561</v>
      </c>
      <c r="J9" s="205">
        <v>574</v>
      </c>
      <c r="K9" s="43">
        <v>2293</v>
      </c>
      <c r="L9" s="204">
        <f t="shared" si="0"/>
        <v>573.25</v>
      </c>
    </row>
    <row r="10" spans="1:12" s="40" customFormat="1" ht="15">
      <c r="A10" s="202">
        <f t="shared" si="1"/>
        <v>7</v>
      </c>
      <c r="B10" s="104" t="s">
        <v>1016</v>
      </c>
      <c r="C10" s="203" t="s">
        <v>949</v>
      </c>
      <c r="D10" s="206" t="s">
        <v>9</v>
      </c>
      <c r="E10" s="205">
        <v>570</v>
      </c>
      <c r="F10" s="205">
        <v>570</v>
      </c>
      <c r="G10" s="205"/>
      <c r="H10" s="209">
        <v>569</v>
      </c>
      <c r="I10" s="205">
        <v>577</v>
      </c>
      <c r="J10" s="205">
        <v>575</v>
      </c>
      <c r="K10" s="207">
        <v>2292</v>
      </c>
      <c r="L10" s="204">
        <f t="shared" si="0"/>
        <v>573</v>
      </c>
    </row>
    <row r="11" spans="1:12" s="40" customFormat="1" ht="15">
      <c r="A11" s="202">
        <f t="shared" si="1"/>
        <v>8</v>
      </c>
      <c r="B11" s="72" t="s">
        <v>952</v>
      </c>
      <c r="C11" s="203" t="s">
        <v>953</v>
      </c>
      <c r="D11" s="42" t="s">
        <v>170</v>
      </c>
      <c r="E11" s="205">
        <v>570</v>
      </c>
      <c r="F11" s="209">
        <v>562</v>
      </c>
      <c r="G11" s="205"/>
      <c r="H11" s="205">
        <v>570</v>
      </c>
      <c r="I11" s="205">
        <v>576</v>
      </c>
      <c r="J11" s="205">
        <v>575</v>
      </c>
      <c r="K11" s="43">
        <v>2291</v>
      </c>
      <c r="L11" s="204">
        <f t="shared" si="0"/>
        <v>572.75</v>
      </c>
    </row>
    <row r="12" spans="1:12" s="40" customFormat="1" ht="15">
      <c r="A12" s="202">
        <f t="shared" si="1"/>
        <v>9</v>
      </c>
      <c r="B12" s="72" t="s">
        <v>804</v>
      </c>
      <c r="C12" s="203" t="s">
        <v>806</v>
      </c>
      <c r="D12" s="42" t="s">
        <v>14</v>
      </c>
      <c r="E12" s="209">
        <v>545</v>
      </c>
      <c r="F12" s="205">
        <v>579</v>
      </c>
      <c r="G12" s="205"/>
      <c r="H12" s="205">
        <v>578</v>
      </c>
      <c r="I12" s="205">
        <v>564</v>
      </c>
      <c r="J12" s="205">
        <v>569</v>
      </c>
      <c r="K12" s="101">
        <v>2290</v>
      </c>
      <c r="L12" s="204">
        <f t="shared" si="0"/>
        <v>572.5</v>
      </c>
    </row>
    <row r="13" spans="1:12" s="40" customFormat="1" ht="15">
      <c r="A13" s="202">
        <f t="shared" si="1"/>
        <v>10</v>
      </c>
      <c r="B13" s="203" t="s">
        <v>137</v>
      </c>
      <c r="C13" s="203" t="s">
        <v>138</v>
      </c>
      <c r="D13" s="42" t="s">
        <v>14</v>
      </c>
      <c r="E13" s="205">
        <v>574</v>
      </c>
      <c r="F13" s="209">
        <v>567</v>
      </c>
      <c r="G13" s="205"/>
      <c r="H13" s="205">
        <v>573</v>
      </c>
      <c r="I13" s="205">
        <v>569</v>
      </c>
      <c r="J13" s="205">
        <v>570</v>
      </c>
      <c r="K13" s="43">
        <v>2286</v>
      </c>
      <c r="L13" s="204">
        <f t="shared" si="0"/>
        <v>571.5</v>
      </c>
    </row>
    <row r="14" spans="1:12" s="40" customFormat="1" ht="15">
      <c r="A14" s="202">
        <f t="shared" si="1"/>
        <v>11</v>
      </c>
      <c r="B14" s="203" t="s">
        <v>510</v>
      </c>
      <c r="C14" s="203" t="s">
        <v>511</v>
      </c>
      <c r="D14" s="42" t="s">
        <v>21</v>
      </c>
      <c r="E14" s="205">
        <v>573</v>
      </c>
      <c r="F14" s="205">
        <v>572</v>
      </c>
      <c r="G14" s="205"/>
      <c r="H14" s="209">
        <v>559</v>
      </c>
      <c r="I14" s="205">
        <v>567</v>
      </c>
      <c r="J14" s="205">
        <v>571</v>
      </c>
      <c r="K14" s="43">
        <v>2283</v>
      </c>
      <c r="L14" s="204">
        <f t="shared" si="0"/>
        <v>570.75</v>
      </c>
    </row>
    <row r="15" spans="1:12" s="40" customFormat="1" ht="15">
      <c r="A15" s="202">
        <f t="shared" si="1"/>
        <v>12</v>
      </c>
      <c r="B15" s="72" t="s">
        <v>950</v>
      </c>
      <c r="C15" s="203" t="s">
        <v>951</v>
      </c>
      <c r="D15" s="42" t="s">
        <v>9</v>
      </c>
      <c r="E15" s="205">
        <v>563</v>
      </c>
      <c r="F15" s="205">
        <v>570</v>
      </c>
      <c r="G15" s="205"/>
      <c r="H15" s="209">
        <v>546</v>
      </c>
      <c r="I15" s="205">
        <v>565</v>
      </c>
      <c r="J15" s="205">
        <v>571</v>
      </c>
      <c r="K15" s="43">
        <v>2269</v>
      </c>
      <c r="L15" s="204">
        <f t="shared" si="0"/>
        <v>567.25</v>
      </c>
    </row>
    <row r="16" spans="1:12" s="40" customFormat="1" ht="15">
      <c r="A16" s="202">
        <f t="shared" si="1"/>
        <v>13</v>
      </c>
      <c r="B16" s="72" t="s">
        <v>948</v>
      </c>
      <c r="C16" s="203" t="s">
        <v>526</v>
      </c>
      <c r="D16" s="42" t="s">
        <v>62</v>
      </c>
      <c r="E16" s="205">
        <v>573</v>
      </c>
      <c r="F16" s="205">
        <v>562</v>
      </c>
      <c r="G16" s="205"/>
      <c r="H16" s="205">
        <v>565</v>
      </c>
      <c r="I16" s="209">
        <v>561</v>
      </c>
      <c r="J16" s="205">
        <v>566</v>
      </c>
      <c r="K16" s="101">
        <v>2266</v>
      </c>
      <c r="L16" s="204">
        <f t="shared" si="0"/>
        <v>566.5</v>
      </c>
    </row>
    <row r="17" spans="1:12" s="40" customFormat="1" ht="15">
      <c r="A17" s="202">
        <f t="shared" si="1"/>
        <v>14</v>
      </c>
      <c r="B17" s="72" t="s">
        <v>894</v>
      </c>
      <c r="C17" s="203" t="s">
        <v>530</v>
      </c>
      <c r="D17" s="42" t="s">
        <v>14</v>
      </c>
      <c r="E17" s="205">
        <v>565</v>
      </c>
      <c r="F17" s="205">
        <v>572</v>
      </c>
      <c r="G17" s="205"/>
      <c r="H17" s="205">
        <v>570</v>
      </c>
      <c r="I17" s="205">
        <v>558</v>
      </c>
      <c r="J17" s="209">
        <v>556</v>
      </c>
      <c r="K17" s="43">
        <v>2265</v>
      </c>
      <c r="L17" s="204">
        <f t="shared" si="0"/>
        <v>566.25</v>
      </c>
    </row>
    <row r="18" spans="1:12" s="40" customFormat="1" ht="15">
      <c r="A18" s="202">
        <f t="shared" si="1"/>
        <v>15</v>
      </c>
      <c r="B18" s="203" t="s">
        <v>724</v>
      </c>
      <c r="C18" s="203" t="s">
        <v>728</v>
      </c>
      <c r="D18" s="42" t="s">
        <v>62</v>
      </c>
      <c r="E18" s="205">
        <v>572</v>
      </c>
      <c r="F18" s="209">
        <v>554</v>
      </c>
      <c r="G18" s="205"/>
      <c r="H18" s="205">
        <v>555</v>
      </c>
      <c r="I18" s="205">
        <v>569</v>
      </c>
      <c r="J18" s="205">
        <v>567</v>
      </c>
      <c r="K18" s="43">
        <v>2263</v>
      </c>
      <c r="L18" s="204">
        <f t="shared" si="0"/>
        <v>565.75</v>
      </c>
    </row>
    <row r="19" spans="1:12" s="40" customFormat="1" ht="15">
      <c r="A19" s="202">
        <f t="shared" si="1"/>
        <v>16</v>
      </c>
      <c r="B19" s="203" t="s">
        <v>727</v>
      </c>
      <c r="C19" s="203" t="s">
        <v>730</v>
      </c>
      <c r="D19" s="42" t="s">
        <v>21</v>
      </c>
      <c r="E19" s="205">
        <v>563</v>
      </c>
      <c r="F19" s="205">
        <v>562</v>
      </c>
      <c r="G19" s="205"/>
      <c r="H19" s="205">
        <v>563</v>
      </c>
      <c r="I19" s="209">
        <v>550</v>
      </c>
      <c r="J19" s="205">
        <v>572</v>
      </c>
      <c r="K19" s="43">
        <v>2260</v>
      </c>
      <c r="L19" s="204">
        <f t="shared" si="0"/>
        <v>565</v>
      </c>
    </row>
    <row r="20" spans="1:12" s="40" customFormat="1" ht="15">
      <c r="A20" s="202">
        <f t="shared" si="1"/>
        <v>17</v>
      </c>
      <c r="B20" s="203" t="s">
        <v>726</v>
      </c>
      <c r="C20" s="203" t="s">
        <v>83</v>
      </c>
      <c r="D20" s="42" t="s">
        <v>9</v>
      </c>
      <c r="E20" s="205">
        <v>556</v>
      </c>
      <c r="F20" s="205">
        <v>568</v>
      </c>
      <c r="G20" s="205"/>
      <c r="H20" s="205">
        <v>571</v>
      </c>
      <c r="I20" s="209">
        <v>559</v>
      </c>
      <c r="J20" s="205">
        <v>561</v>
      </c>
      <c r="K20" s="43">
        <v>2256</v>
      </c>
      <c r="L20" s="204">
        <f t="shared" si="0"/>
        <v>564</v>
      </c>
    </row>
    <row r="21" spans="1:12" s="40" customFormat="1" ht="15">
      <c r="A21" s="202">
        <f t="shared" si="1"/>
        <v>18</v>
      </c>
      <c r="B21" s="203" t="s">
        <v>254</v>
      </c>
      <c r="C21" s="203" t="s">
        <v>671</v>
      </c>
      <c r="D21" s="42" t="s">
        <v>534</v>
      </c>
      <c r="E21" s="205">
        <v>561</v>
      </c>
      <c r="F21" s="205">
        <v>562</v>
      </c>
      <c r="G21" s="205"/>
      <c r="H21" s="209">
        <v>551</v>
      </c>
      <c r="I21" s="205">
        <v>558</v>
      </c>
      <c r="J21" s="205">
        <v>572</v>
      </c>
      <c r="K21" s="43">
        <v>2253</v>
      </c>
      <c r="L21" s="204">
        <f t="shared" si="0"/>
        <v>563.25</v>
      </c>
    </row>
    <row r="22" spans="1:12" s="40" customFormat="1" ht="15">
      <c r="A22" s="202">
        <f t="shared" si="1"/>
        <v>19</v>
      </c>
      <c r="B22" s="208" t="s">
        <v>570</v>
      </c>
      <c r="C22" s="203" t="s">
        <v>571</v>
      </c>
      <c r="D22" s="206" t="s">
        <v>9</v>
      </c>
      <c r="E22" s="209">
        <v>548</v>
      </c>
      <c r="F22" s="205">
        <v>564</v>
      </c>
      <c r="G22" s="205"/>
      <c r="H22" s="205">
        <v>560</v>
      </c>
      <c r="I22" s="205">
        <v>562</v>
      </c>
      <c r="J22" s="205">
        <v>563</v>
      </c>
      <c r="K22" s="207">
        <v>2249</v>
      </c>
      <c r="L22" s="204">
        <f t="shared" si="0"/>
        <v>562.25</v>
      </c>
    </row>
    <row r="23" spans="1:12" s="40" customFormat="1" ht="15">
      <c r="A23" s="202">
        <f t="shared" si="1"/>
        <v>20</v>
      </c>
      <c r="B23" s="203" t="s">
        <v>725</v>
      </c>
      <c r="C23" s="203" t="s">
        <v>729</v>
      </c>
      <c r="D23" s="42" t="s">
        <v>21</v>
      </c>
      <c r="E23" s="205">
        <v>562</v>
      </c>
      <c r="F23" s="209">
        <v>544</v>
      </c>
      <c r="G23" s="205"/>
      <c r="H23" s="205">
        <v>555</v>
      </c>
      <c r="I23" s="205">
        <v>564</v>
      </c>
      <c r="J23" s="205">
        <v>561</v>
      </c>
      <c r="K23" s="43">
        <v>2242</v>
      </c>
      <c r="L23" s="204">
        <f t="shared" si="0"/>
        <v>560.5</v>
      </c>
    </row>
    <row r="24" spans="1:12" s="40" customFormat="1" ht="15">
      <c r="A24" s="202">
        <f t="shared" si="1"/>
        <v>21</v>
      </c>
      <c r="B24" s="208" t="s">
        <v>1027</v>
      </c>
      <c r="C24" s="203" t="s">
        <v>1028</v>
      </c>
      <c r="D24" s="206" t="s">
        <v>14</v>
      </c>
      <c r="E24" s="205">
        <v>564</v>
      </c>
      <c r="F24" s="205">
        <v>560</v>
      </c>
      <c r="G24" s="205"/>
      <c r="H24" s="205">
        <v>558</v>
      </c>
      <c r="I24" s="205">
        <v>559</v>
      </c>
      <c r="J24" s="209">
        <v>555</v>
      </c>
      <c r="K24" s="207">
        <v>2241</v>
      </c>
      <c r="L24" s="204">
        <f t="shared" si="0"/>
        <v>560.25</v>
      </c>
    </row>
    <row r="25" spans="1:12" s="40" customFormat="1" ht="15">
      <c r="A25" s="202">
        <f t="shared" si="1"/>
        <v>22</v>
      </c>
      <c r="B25" s="72" t="s">
        <v>954</v>
      </c>
      <c r="C25" s="203" t="s">
        <v>955</v>
      </c>
      <c r="D25" s="42" t="s">
        <v>261</v>
      </c>
      <c r="E25" s="205">
        <v>556</v>
      </c>
      <c r="F25" s="205">
        <v>570</v>
      </c>
      <c r="G25" s="205"/>
      <c r="H25" s="209">
        <v>551</v>
      </c>
      <c r="I25" s="205">
        <v>560</v>
      </c>
      <c r="J25" s="205">
        <v>555</v>
      </c>
      <c r="K25" s="43">
        <v>2241</v>
      </c>
      <c r="L25" s="204">
        <f t="shared" si="0"/>
        <v>560.25</v>
      </c>
    </row>
    <row r="26" spans="1:12" s="40" customFormat="1" ht="15">
      <c r="A26" s="202">
        <f t="shared" si="1"/>
        <v>23</v>
      </c>
      <c r="B26" s="72" t="s">
        <v>810</v>
      </c>
      <c r="C26" s="203" t="s">
        <v>554</v>
      </c>
      <c r="D26" s="42" t="s">
        <v>89</v>
      </c>
      <c r="E26" s="205">
        <v>566</v>
      </c>
      <c r="F26" s="205">
        <v>562</v>
      </c>
      <c r="G26" s="205"/>
      <c r="H26" s="205">
        <v>554</v>
      </c>
      <c r="I26" s="209">
        <v>544</v>
      </c>
      <c r="J26" s="205">
        <v>555</v>
      </c>
      <c r="K26" s="43">
        <v>2237</v>
      </c>
      <c r="L26" s="204">
        <f t="shared" si="0"/>
        <v>559.25</v>
      </c>
    </row>
    <row r="27" spans="1:12" s="40" customFormat="1" ht="15">
      <c r="A27" s="202">
        <f t="shared" si="1"/>
        <v>24</v>
      </c>
      <c r="B27" s="72" t="s">
        <v>956</v>
      </c>
      <c r="C27" s="203" t="s">
        <v>957</v>
      </c>
      <c r="D27" s="42" t="s">
        <v>114</v>
      </c>
      <c r="E27" s="209">
        <v>542</v>
      </c>
      <c r="F27" s="205">
        <v>555</v>
      </c>
      <c r="G27" s="205"/>
      <c r="H27" s="205">
        <v>554</v>
      </c>
      <c r="I27" s="205">
        <v>563</v>
      </c>
      <c r="J27" s="205">
        <v>559</v>
      </c>
      <c r="K27" s="101">
        <v>2231</v>
      </c>
      <c r="L27" s="204">
        <f t="shared" si="0"/>
        <v>557.75</v>
      </c>
    </row>
    <row r="28" spans="1:12" s="40" customFormat="1" ht="15">
      <c r="A28" s="202">
        <f t="shared" si="1"/>
        <v>25</v>
      </c>
      <c r="B28" s="72" t="s">
        <v>959</v>
      </c>
      <c r="C28" s="203" t="s">
        <v>958</v>
      </c>
      <c r="D28" s="42" t="s">
        <v>148</v>
      </c>
      <c r="E28" s="205">
        <v>555</v>
      </c>
      <c r="F28" s="205">
        <v>559</v>
      </c>
      <c r="G28" s="205"/>
      <c r="H28" s="205">
        <v>559</v>
      </c>
      <c r="I28" s="205">
        <v>552</v>
      </c>
      <c r="J28" s="209">
        <v>551</v>
      </c>
      <c r="K28" s="43">
        <v>2225</v>
      </c>
      <c r="L28" s="204">
        <f t="shared" si="0"/>
        <v>556.25</v>
      </c>
    </row>
  </sheetData>
  <sheetProtection/>
  <mergeCells count="1">
    <mergeCell ref="A2:L2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A9" sqref="A9"/>
    </sheetView>
  </sheetViews>
  <sheetFormatPr defaultColWidth="9.140625" defaultRowHeight="15"/>
  <cols>
    <col min="1" max="1" width="6.7109375" style="10" customWidth="1"/>
    <col min="2" max="2" width="39.421875" style="21" customWidth="1"/>
    <col min="3" max="3" width="13.28125" style="1" customWidth="1"/>
    <col min="4" max="4" width="10.00390625" style="1" customWidth="1"/>
    <col min="5" max="6" width="10.140625" style="154" customWidth="1"/>
    <col min="7" max="7" width="13.28125" style="154" bestFit="1" customWidth="1"/>
    <col min="8" max="8" width="12.7109375" style="154" bestFit="1" customWidth="1"/>
    <col min="9" max="10" width="12.7109375" style="154" customWidth="1"/>
    <col min="11" max="11" width="9.28125" style="20" bestFit="1" customWidth="1"/>
    <col min="12" max="12" width="9.421875" style="20" customWidth="1"/>
    <col min="13" max="16384" width="9.140625" style="21" customWidth="1"/>
  </cols>
  <sheetData>
    <row r="1" spans="1:12" ht="30">
      <c r="A1" s="344" t="s">
        <v>1109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6"/>
    </row>
    <row r="2" spans="1:12" ht="15.75">
      <c r="A2" s="7" t="s">
        <v>1</v>
      </c>
      <c r="B2" s="49" t="s">
        <v>2</v>
      </c>
      <c r="C2" s="7" t="s">
        <v>3</v>
      </c>
      <c r="D2" s="7" t="s">
        <v>4</v>
      </c>
      <c r="E2" s="7" t="s">
        <v>1051</v>
      </c>
      <c r="F2" s="7" t="s">
        <v>1053</v>
      </c>
      <c r="G2" s="7" t="s">
        <v>1066</v>
      </c>
      <c r="H2" s="7" t="s">
        <v>1070</v>
      </c>
      <c r="I2" s="7" t="s">
        <v>1092</v>
      </c>
      <c r="J2" s="7" t="s">
        <v>1093</v>
      </c>
      <c r="K2" s="8" t="s">
        <v>744</v>
      </c>
      <c r="L2" s="8" t="s">
        <v>6</v>
      </c>
    </row>
    <row r="3" spans="1:12" s="3" customFormat="1" ht="15.75">
      <c r="A3" s="7">
        <v>1</v>
      </c>
      <c r="B3" s="49" t="s">
        <v>432</v>
      </c>
      <c r="C3" s="7" t="s">
        <v>433</v>
      </c>
      <c r="D3" s="7" t="s">
        <v>9</v>
      </c>
      <c r="E3" s="7">
        <v>562</v>
      </c>
      <c r="F3" s="159">
        <v>564</v>
      </c>
      <c r="G3" s="159">
        <v>560</v>
      </c>
      <c r="H3" s="159">
        <v>548</v>
      </c>
      <c r="I3" s="160">
        <v>548</v>
      </c>
      <c r="J3" s="159">
        <v>552</v>
      </c>
      <c r="K3" s="8">
        <v>2224</v>
      </c>
      <c r="L3" s="8">
        <f aca="true" t="shared" si="0" ref="L3:L32">AVERAGE(K3/4)</f>
        <v>556</v>
      </c>
    </row>
    <row r="4" spans="1:12" s="3" customFormat="1" ht="15.75">
      <c r="A4" s="7">
        <v>2</v>
      </c>
      <c r="B4" s="49" t="s">
        <v>341</v>
      </c>
      <c r="C4" s="7" t="s">
        <v>342</v>
      </c>
      <c r="D4" s="7" t="s">
        <v>30</v>
      </c>
      <c r="E4" s="7">
        <v>556</v>
      </c>
      <c r="F4" s="159">
        <v>547</v>
      </c>
      <c r="G4" s="159">
        <v>562</v>
      </c>
      <c r="H4" s="159">
        <v>555</v>
      </c>
      <c r="I4" s="160">
        <v>546</v>
      </c>
      <c r="J4" s="159">
        <v>553</v>
      </c>
      <c r="K4" s="8">
        <v>2217</v>
      </c>
      <c r="L4" s="8">
        <f t="shared" si="0"/>
        <v>554.25</v>
      </c>
    </row>
    <row r="5" spans="1:12" s="50" customFormat="1" ht="15.75">
      <c r="A5" s="7">
        <v>3</v>
      </c>
      <c r="B5" s="49" t="s">
        <v>430</v>
      </c>
      <c r="C5" s="7" t="s">
        <v>172</v>
      </c>
      <c r="D5" s="7" t="s">
        <v>10</v>
      </c>
      <c r="E5" s="159">
        <v>553</v>
      </c>
      <c r="F5" s="159">
        <v>548</v>
      </c>
      <c r="G5" s="159"/>
      <c r="H5" s="160">
        <v>548</v>
      </c>
      <c r="I5" s="159">
        <v>555</v>
      </c>
      <c r="J5" s="159">
        <v>555</v>
      </c>
      <c r="K5" s="8">
        <v>2211</v>
      </c>
      <c r="L5" s="8">
        <f t="shared" si="0"/>
        <v>552.75</v>
      </c>
    </row>
    <row r="6" spans="1:12" s="3" customFormat="1" ht="15.75">
      <c r="A6" s="7">
        <v>4</v>
      </c>
      <c r="B6" s="49" t="s">
        <v>164</v>
      </c>
      <c r="C6" s="7" t="s">
        <v>165</v>
      </c>
      <c r="D6" s="7" t="s">
        <v>98</v>
      </c>
      <c r="E6" s="159">
        <v>550</v>
      </c>
      <c r="F6" s="159">
        <v>550</v>
      </c>
      <c r="G6" s="159"/>
      <c r="H6" s="159">
        <v>556</v>
      </c>
      <c r="I6" s="160">
        <v>546</v>
      </c>
      <c r="J6" s="159">
        <v>555</v>
      </c>
      <c r="K6" s="8">
        <v>2211</v>
      </c>
      <c r="L6" s="8">
        <f t="shared" si="0"/>
        <v>552.75</v>
      </c>
    </row>
    <row r="7" spans="1:12" s="3" customFormat="1" ht="15.75">
      <c r="A7" s="7">
        <v>5</v>
      </c>
      <c r="B7" s="49" t="s">
        <v>158</v>
      </c>
      <c r="C7" s="155">
        <v>32139</v>
      </c>
      <c r="D7" s="7" t="s">
        <v>154</v>
      </c>
      <c r="E7" s="159">
        <v>554</v>
      </c>
      <c r="F7" s="159">
        <v>549</v>
      </c>
      <c r="G7" s="159"/>
      <c r="H7" s="160">
        <v>548</v>
      </c>
      <c r="I7" s="159">
        <v>557</v>
      </c>
      <c r="J7" s="159">
        <v>549</v>
      </c>
      <c r="K7" s="8">
        <v>2209</v>
      </c>
      <c r="L7" s="8">
        <f t="shared" si="0"/>
        <v>552.25</v>
      </c>
    </row>
    <row r="8" spans="1:12" s="3" customFormat="1" ht="15.75">
      <c r="A8" s="7">
        <v>6</v>
      </c>
      <c r="B8" s="49" t="s">
        <v>151</v>
      </c>
      <c r="C8" s="155">
        <v>32015</v>
      </c>
      <c r="D8" s="7" t="s">
        <v>10</v>
      </c>
      <c r="E8" s="159">
        <v>553</v>
      </c>
      <c r="F8" s="159">
        <v>555</v>
      </c>
      <c r="G8" s="159"/>
      <c r="H8" s="159">
        <v>554</v>
      </c>
      <c r="I8" s="159">
        <v>547</v>
      </c>
      <c r="J8" s="160">
        <v>543</v>
      </c>
      <c r="K8" s="8">
        <v>2209</v>
      </c>
      <c r="L8" s="8">
        <f t="shared" si="0"/>
        <v>552.25</v>
      </c>
    </row>
    <row r="9" spans="1:12" s="3" customFormat="1" ht="15.75">
      <c r="A9" s="7">
        <v>7</v>
      </c>
      <c r="B9" s="49" t="s">
        <v>156</v>
      </c>
      <c r="C9" s="7" t="s">
        <v>157</v>
      </c>
      <c r="D9" s="7" t="s">
        <v>30</v>
      </c>
      <c r="E9" s="159">
        <v>550</v>
      </c>
      <c r="F9" s="159">
        <v>554</v>
      </c>
      <c r="G9" s="159"/>
      <c r="H9" s="160">
        <v>539</v>
      </c>
      <c r="I9" s="159">
        <v>542</v>
      </c>
      <c r="J9" s="159">
        <v>556</v>
      </c>
      <c r="K9" s="8">
        <v>2202</v>
      </c>
      <c r="L9" s="8">
        <f t="shared" si="0"/>
        <v>550.5</v>
      </c>
    </row>
    <row r="10" spans="1:12" s="3" customFormat="1" ht="15.75">
      <c r="A10" s="7">
        <v>8</v>
      </c>
      <c r="B10" s="49" t="s">
        <v>947</v>
      </c>
      <c r="C10" s="7" t="s">
        <v>399</v>
      </c>
      <c r="D10" s="7" t="s">
        <v>103</v>
      </c>
      <c r="E10" s="160">
        <v>542</v>
      </c>
      <c r="F10" s="159">
        <v>550</v>
      </c>
      <c r="G10" s="159"/>
      <c r="H10" s="159">
        <v>549</v>
      </c>
      <c r="I10" s="159">
        <v>543</v>
      </c>
      <c r="J10" s="159">
        <v>550</v>
      </c>
      <c r="K10" s="8">
        <v>2192</v>
      </c>
      <c r="L10" s="8">
        <f t="shared" si="0"/>
        <v>548</v>
      </c>
    </row>
    <row r="11" spans="1:12" s="3" customFormat="1" ht="15.75">
      <c r="A11" s="7">
        <v>9</v>
      </c>
      <c r="B11" s="49" t="s">
        <v>354</v>
      </c>
      <c r="C11" s="7" t="s">
        <v>355</v>
      </c>
      <c r="D11" s="7" t="s">
        <v>9</v>
      </c>
      <c r="E11" s="7">
        <v>532</v>
      </c>
      <c r="F11" s="159">
        <v>542</v>
      </c>
      <c r="G11" s="160">
        <v>538</v>
      </c>
      <c r="H11" s="159">
        <v>546</v>
      </c>
      <c r="I11" s="159">
        <v>549</v>
      </c>
      <c r="J11" s="159">
        <v>549</v>
      </c>
      <c r="K11" s="8">
        <v>2186</v>
      </c>
      <c r="L11" s="8">
        <f t="shared" si="0"/>
        <v>546.5</v>
      </c>
    </row>
    <row r="12" spans="1:12" s="3" customFormat="1" ht="15.75">
      <c r="A12" s="7">
        <v>10</v>
      </c>
      <c r="B12" s="49" t="s">
        <v>167</v>
      </c>
      <c r="C12" s="7" t="s">
        <v>168</v>
      </c>
      <c r="D12" s="7" t="s">
        <v>14</v>
      </c>
      <c r="E12" s="160">
        <v>531</v>
      </c>
      <c r="F12" s="159">
        <v>551</v>
      </c>
      <c r="G12" s="159"/>
      <c r="H12" s="159">
        <v>542</v>
      </c>
      <c r="I12" s="159">
        <v>554</v>
      </c>
      <c r="J12" s="159">
        <v>538</v>
      </c>
      <c r="K12" s="8">
        <v>2185</v>
      </c>
      <c r="L12" s="8">
        <f t="shared" si="0"/>
        <v>546.25</v>
      </c>
    </row>
    <row r="13" spans="1:12" s="3" customFormat="1" ht="15.75">
      <c r="A13" s="7">
        <v>11</v>
      </c>
      <c r="B13" s="49" t="s">
        <v>162</v>
      </c>
      <c r="C13" s="7" t="s">
        <v>163</v>
      </c>
      <c r="D13" s="7" t="s">
        <v>26</v>
      </c>
      <c r="E13" s="7">
        <v>555</v>
      </c>
      <c r="F13" s="159">
        <v>562</v>
      </c>
      <c r="G13" s="160">
        <v>531</v>
      </c>
      <c r="H13" s="159">
        <v>541</v>
      </c>
      <c r="I13" s="159">
        <v>536</v>
      </c>
      <c r="J13" s="159">
        <v>544</v>
      </c>
      <c r="K13" s="8">
        <v>2183</v>
      </c>
      <c r="L13" s="8">
        <f t="shared" si="0"/>
        <v>545.75</v>
      </c>
    </row>
    <row r="14" spans="1:12" s="3" customFormat="1" ht="15.75">
      <c r="A14" s="7">
        <v>12</v>
      </c>
      <c r="B14" s="49" t="s">
        <v>732</v>
      </c>
      <c r="C14" s="7" t="s">
        <v>346</v>
      </c>
      <c r="D14" s="7" t="s">
        <v>103</v>
      </c>
      <c r="E14" s="160">
        <v>533</v>
      </c>
      <c r="F14" s="159">
        <v>547</v>
      </c>
      <c r="G14" s="159"/>
      <c r="H14" s="159">
        <v>547</v>
      </c>
      <c r="I14" s="159">
        <v>539</v>
      </c>
      <c r="J14" s="159">
        <v>545</v>
      </c>
      <c r="K14" s="8">
        <v>2178</v>
      </c>
      <c r="L14" s="8">
        <f t="shared" si="0"/>
        <v>544.5</v>
      </c>
    </row>
    <row r="15" spans="1:12" s="3" customFormat="1" ht="15.75">
      <c r="A15" s="7">
        <v>13</v>
      </c>
      <c r="B15" s="156" t="s">
        <v>416</v>
      </c>
      <c r="C15" s="7" t="s">
        <v>417</v>
      </c>
      <c r="D15" s="7" t="s">
        <v>103</v>
      </c>
      <c r="E15" s="159">
        <v>553</v>
      </c>
      <c r="F15" s="160">
        <v>533</v>
      </c>
      <c r="G15" s="159"/>
      <c r="H15" s="159">
        <v>540</v>
      </c>
      <c r="I15" s="159">
        <v>545</v>
      </c>
      <c r="J15" s="159">
        <v>538</v>
      </c>
      <c r="K15" s="8">
        <v>2176</v>
      </c>
      <c r="L15" s="8">
        <f t="shared" si="0"/>
        <v>544</v>
      </c>
    </row>
    <row r="16" spans="1:12" s="3" customFormat="1" ht="15.75">
      <c r="A16" s="7">
        <v>14</v>
      </c>
      <c r="B16" s="49" t="s">
        <v>539</v>
      </c>
      <c r="C16" s="7" t="s">
        <v>540</v>
      </c>
      <c r="D16" s="7" t="s">
        <v>14</v>
      </c>
      <c r="E16" s="7">
        <v>550</v>
      </c>
      <c r="F16" s="159">
        <v>556</v>
      </c>
      <c r="G16" s="159">
        <v>532</v>
      </c>
      <c r="H16" s="160">
        <v>528</v>
      </c>
      <c r="I16" s="159">
        <v>544</v>
      </c>
      <c r="J16" s="159">
        <v>543</v>
      </c>
      <c r="K16" s="8">
        <v>2175</v>
      </c>
      <c r="L16" s="8">
        <f t="shared" si="0"/>
        <v>543.75</v>
      </c>
    </row>
    <row r="17" spans="1:12" s="3" customFormat="1" ht="15.75">
      <c r="A17" s="7">
        <v>15</v>
      </c>
      <c r="B17" s="49" t="s">
        <v>548</v>
      </c>
      <c r="C17" s="7" t="s">
        <v>549</v>
      </c>
      <c r="D17" s="7" t="s">
        <v>62</v>
      </c>
      <c r="E17" s="160">
        <v>529</v>
      </c>
      <c r="F17" s="159">
        <v>542</v>
      </c>
      <c r="G17" s="159"/>
      <c r="H17" s="159">
        <v>535</v>
      </c>
      <c r="I17" s="159">
        <v>548</v>
      </c>
      <c r="J17" s="159">
        <v>542</v>
      </c>
      <c r="K17" s="8">
        <v>2167</v>
      </c>
      <c r="L17" s="8">
        <f t="shared" si="0"/>
        <v>541.75</v>
      </c>
    </row>
    <row r="18" spans="1:12" s="3" customFormat="1" ht="15.75">
      <c r="A18" s="7">
        <v>16</v>
      </c>
      <c r="B18" s="49" t="s">
        <v>131</v>
      </c>
      <c r="C18" s="7" t="s">
        <v>132</v>
      </c>
      <c r="D18" s="7" t="s">
        <v>159</v>
      </c>
      <c r="E18" s="159">
        <v>552</v>
      </c>
      <c r="F18" s="159">
        <v>543</v>
      </c>
      <c r="G18" s="159"/>
      <c r="H18" s="159">
        <v>535</v>
      </c>
      <c r="I18" s="159">
        <v>536</v>
      </c>
      <c r="J18" s="160">
        <v>532</v>
      </c>
      <c r="K18" s="8">
        <v>2166</v>
      </c>
      <c r="L18" s="8">
        <f t="shared" si="0"/>
        <v>541.5</v>
      </c>
    </row>
    <row r="19" spans="1:12" s="3" customFormat="1" ht="15.75">
      <c r="A19" s="7">
        <v>17</v>
      </c>
      <c r="B19" s="49" t="s">
        <v>476</v>
      </c>
      <c r="C19" s="7" t="s">
        <v>477</v>
      </c>
      <c r="D19" s="7" t="s">
        <v>14</v>
      </c>
      <c r="E19" s="159">
        <v>543</v>
      </c>
      <c r="F19" s="159">
        <v>548</v>
      </c>
      <c r="G19" s="159"/>
      <c r="H19" s="159">
        <v>531</v>
      </c>
      <c r="I19" s="160">
        <v>523</v>
      </c>
      <c r="J19" s="159">
        <v>542</v>
      </c>
      <c r="K19" s="8">
        <v>2164</v>
      </c>
      <c r="L19" s="8">
        <f t="shared" si="0"/>
        <v>541</v>
      </c>
    </row>
    <row r="20" spans="1:12" s="3" customFormat="1" ht="15.75">
      <c r="A20" s="7">
        <v>18</v>
      </c>
      <c r="B20" s="49" t="s">
        <v>335</v>
      </c>
      <c r="C20" s="7" t="s">
        <v>336</v>
      </c>
      <c r="D20" s="7" t="s">
        <v>24</v>
      </c>
      <c r="E20" s="160">
        <v>524</v>
      </c>
      <c r="F20" s="159">
        <v>542</v>
      </c>
      <c r="G20" s="159"/>
      <c r="H20" s="159">
        <v>541</v>
      </c>
      <c r="I20" s="159">
        <v>536</v>
      </c>
      <c r="J20" s="159">
        <v>540</v>
      </c>
      <c r="K20" s="8">
        <v>2159</v>
      </c>
      <c r="L20" s="8">
        <f t="shared" si="0"/>
        <v>539.75</v>
      </c>
    </row>
    <row r="21" spans="1:12" s="3" customFormat="1" ht="15.75">
      <c r="A21" s="7">
        <v>19</v>
      </c>
      <c r="B21" s="49" t="s">
        <v>544</v>
      </c>
      <c r="C21" s="7" t="s">
        <v>712</v>
      </c>
      <c r="D21" s="7" t="s">
        <v>62</v>
      </c>
      <c r="E21" s="160">
        <v>532</v>
      </c>
      <c r="F21" s="159">
        <v>543</v>
      </c>
      <c r="G21" s="159"/>
      <c r="H21" s="159">
        <v>543</v>
      </c>
      <c r="I21" s="159">
        <v>535</v>
      </c>
      <c r="J21" s="159">
        <v>534</v>
      </c>
      <c r="K21" s="8">
        <v>2155</v>
      </c>
      <c r="L21" s="8">
        <f t="shared" si="0"/>
        <v>538.75</v>
      </c>
    </row>
    <row r="22" spans="1:12" s="3" customFormat="1" ht="15.75">
      <c r="A22" s="7">
        <v>20</v>
      </c>
      <c r="B22" s="49" t="s">
        <v>339</v>
      </c>
      <c r="C22" s="7" t="s">
        <v>340</v>
      </c>
      <c r="D22" s="7" t="s">
        <v>17</v>
      </c>
      <c r="E22" s="159">
        <v>539</v>
      </c>
      <c r="F22" s="159">
        <v>530</v>
      </c>
      <c r="G22" s="159"/>
      <c r="H22" s="160">
        <v>528</v>
      </c>
      <c r="I22" s="159">
        <v>545</v>
      </c>
      <c r="J22" s="159">
        <v>540</v>
      </c>
      <c r="K22" s="8">
        <v>2154</v>
      </c>
      <c r="L22" s="8">
        <f t="shared" si="0"/>
        <v>538.5</v>
      </c>
    </row>
    <row r="23" spans="1:12" s="3" customFormat="1" ht="15.75">
      <c r="A23" s="7">
        <v>21</v>
      </c>
      <c r="B23" s="49" t="s">
        <v>166</v>
      </c>
      <c r="C23" s="157">
        <v>35999</v>
      </c>
      <c r="D23" s="7" t="s">
        <v>62</v>
      </c>
      <c r="E23" s="160">
        <v>526</v>
      </c>
      <c r="F23" s="159">
        <v>545</v>
      </c>
      <c r="G23" s="159"/>
      <c r="H23" s="159">
        <v>541</v>
      </c>
      <c r="I23" s="159">
        <v>536</v>
      </c>
      <c r="J23" s="159">
        <v>529</v>
      </c>
      <c r="K23" s="8">
        <v>2151</v>
      </c>
      <c r="L23" s="8">
        <f t="shared" si="0"/>
        <v>537.75</v>
      </c>
    </row>
    <row r="24" spans="1:12" s="3" customFormat="1" ht="15.75">
      <c r="A24" s="7">
        <v>22</v>
      </c>
      <c r="B24" s="49" t="s">
        <v>337</v>
      </c>
      <c r="C24" s="7" t="s">
        <v>338</v>
      </c>
      <c r="D24" s="7" t="s">
        <v>99</v>
      </c>
      <c r="E24" s="159">
        <v>530</v>
      </c>
      <c r="F24" s="159">
        <v>531</v>
      </c>
      <c r="G24" s="159"/>
      <c r="H24" s="160">
        <v>525</v>
      </c>
      <c r="I24" s="159">
        <v>539</v>
      </c>
      <c r="J24" s="159">
        <v>546</v>
      </c>
      <c r="K24" s="8">
        <v>2146</v>
      </c>
      <c r="L24" s="8">
        <f t="shared" si="0"/>
        <v>536.5</v>
      </c>
    </row>
    <row r="25" spans="1:12" s="3" customFormat="1" ht="15.75">
      <c r="A25" s="7">
        <v>23</v>
      </c>
      <c r="B25" s="49" t="s">
        <v>334</v>
      </c>
      <c r="C25" s="7" t="s">
        <v>332</v>
      </c>
      <c r="D25" s="7" t="s">
        <v>20</v>
      </c>
      <c r="E25" s="159">
        <v>533</v>
      </c>
      <c r="F25" s="159">
        <v>532</v>
      </c>
      <c r="G25" s="159"/>
      <c r="H25" s="159">
        <v>538</v>
      </c>
      <c r="I25" s="160">
        <v>522</v>
      </c>
      <c r="J25" s="159">
        <v>542</v>
      </c>
      <c r="K25" s="8">
        <v>2145</v>
      </c>
      <c r="L25" s="8">
        <f t="shared" si="0"/>
        <v>536.25</v>
      </c>
    </row>
    <row r="26" spans="1:12" s="50" customFormat="1" ht="15.75">
      <c r="A26" s="7">
        <v>24</v>
      </c>
      <c r="B26" s="49" t="s">
        <v>710</v>
      </c>
      <c r="C26" s="7" t="s">
        <v>711</v>
      </c>
      <c r="D26" s="7" t="s">
        <v>10</v>
      </c>
      <c r="E26" s="159">
        <v>525</v>
      </c>
      <c r="F26" s="160">
        <v>514</v>
      </c>
      <c r="G26" s="159"/>
      <c r="H26" s="159">
        <v>540</v>
      </c>
      <c r="I26" s="159">
        <v>545</v>
      </c>
      <c r="J26" s="159">
        <v>535</v>
      </c>
      <c r="K26" s="8">
        <v>2145</v>
      </c>
      <c r="L26" s="8">
        <f t="shared" si="0"/>
        <v>536.25</v>
      </c>
    </row>
    <row r="27" spans="1:12" s="3" customFormat="1" ht="15.75">
      <c r="A27" s="7">
        <v>25</v>
      </c>
      <c r="B27" s="49" t="s">
        <v>331</v>
      </c>
      <c r="C27" s="7" t="s">
        <v>468</v>
      </c>
      <c r="D27" s="7" t="s">
        <v>27</v>
      </c>
      <c r="E27" s="159">
        <v>534</v>
      </c>
      <c r="F27" s="159">
        <v>540</v>
      </c>
      <c r="G27" s="159"/>
      <c r="H27" s="159">
        <v>537</v>
      </c>
      <c r="I27" s="159">
        <v>534</v>
      </c>
      <c r="J27" s="160">
        <v>516</v>
      </c>
      <c r="K27" s="8">
        <v>2145</v>
      </c>
      <c r="L27" s="8">
        <f t="shared" si="0"/>
        <v>536.25</v>
      </c>
    </row>
    <row r="28" spans="1:12" s="3" customFormat="1" ht="15.75">
      <c r="A28" s="7">
        <v>26</v>
      </c>
      <c r="B28" s="49" t="s">
        <v>546</v>
      </c>
      <c r="C28" s="7" t="s">
        <v>542</v>
      </c>
      <c r="D28" s="7" t="s">
        <v>14</v>
      </c>
      <c r="E28" s="7">
        <v>540</v>
      </c>
      <c r="F28" s="159">
        <v>553</v>
      </c>
      <c r="G28" s="160">
        <v>489</v>
      </c>
      <c r="H28" s="159">
        <v>540</v>
      </c>
      <c r="I28" s="159">
        <v>524</v>
      </c>
      <c r="J28" s="159">
        <v>522</v>
      </c>
      <c r="K28" s="8">
        <v>2139</v>
      </c>
      <c r="L28" s="8">
        <f t="shared" si="0"/>
        <v>534.75</v>
      </c>
    </row>
    <row r="29" spans="1:12" s="3" customFormat="1" ht="15.75">
      <c r="A29" s="7">
        <v>27</v>
      </c>
      <c r="B29" s="49" t="s">
        <v>456</v>
      </c>
      <c r="C29" s="7" t="s">
        <v>180</v>
      </c>
      <c r="D29" s="7" t="s">
        <v>98</v>
      </c>
      <c r="E29" s="160">
        <v>519</v>
      </c>
      <c r="F29" s="159">
        <v>528</v>
      </c>
      <c r="G29" s="159"/>
      <c r="H29" s="159">
        <v>537</v>
      </c>
      <c r="I29" s="159">
        <v>524</v>
      </c>
      <c r="J29" s="159">
        <v>546</v>
      </c>
      <c r="K29" s="8">
        <v>2135</v>
      </c>
      <c r="L29" s="8">
        <f t="shared" si="0"/>
        <v>533.75</v>
      </c>
    </row>
    <row r="30" spans="1:12" s="3" customFormat="1" ht="15.75">
      <c r="A30" s="7">
        <v>28</v>
      </c>
      <c r="B30" s="49" t="s">
        <v>171</v>
      </c>
      <c r="C30" s="7" t="s">
        <v>113</v>
      </c>
      <c r="D30" s="7" t="s">
        <v>190</v>
      </c>
      <c r="E30" s="159">
        <v>519</v>
      </c>
      <c r="F30" s="159">
        <v>534</v>
      </c>
      <c r="G30" s="159"/>
      <c r="H30" s="159">
        <v>543</v>
      </c>
      <c r="I30" s="159">
        <v>533</v>
      </c>
      <c r="J30" s="160">
        <v>518</v>
      </c>
      <c r="K30" s="8">
        <v>2129</v>
      </c>
      <c r="L30" s="8">
        <f t="shared" si="0"/>
        <v>532.25</v>
      </c>
    </row>
    <row r="31" spans="1:12" s="3" customFormat="1" ht="15.75">
      <c r="A31" s="7">
        <v>29</v>
      </c>
      <c r="B31" s="49" t="s">
        <v>543</v>
      </c>
      <c r="C31" s="7" t="s">
        <v>345</v>
      </c>
      <c r="D31" s="7" t="s">
        <v>14</v>
      </c>
      <c r="E31" s="160">
        <v>516</v>
      </c>
      <c r="F31" s="159">
        <v>533</v>
      </c>
      <c r="G31" s="159"/>
      <c r="H31" s="159">
        <v>526</v>
      </c>
      <c r="I31" s="159">
        <v>528</v>
      </c>
      <c r="J31" s="159">
        <v>536</v>
      </c>
      <c r="K31" s="8">
        <v>2123</v>
      </c>
      <c r="L31" s="8">
        <f t="shared" si="0"/>
        <v>530.75</v>
      </c>
    </row>
    <row r="32" spans="1:12" s="3" customFormat="1" ht="15.75">
      <c r="A32" s="7">
        <v>30</v>
      </c>
      <c r="B32" s="49" t="s">
        <v>553</v>
      </c>
      <c r="C32" s="7" t="s">
        <v>554</v>
      </c>
      <c r="D32" s="7" t="s">
        <v>114</v>
      </c>
      <c r="E32" s="160">
        <v>516</v>
      </c>
      <c r="F32" s="159">
        <v>521</v>
      </c>
      <c r="G32" s="159"/>
      <c r="H32" s="159">
        <v>541</v>
      </c>
      <c r="I32" s="159">
        <v>532</v>
      </c>
      <c r="J32" s="159">
        <v>529</v>
      </c>
      <c r="K32" s="8">
        <v>2123</v>
      </c>
      <c r="L32" s="8">
        <f t="shared" si="0"/>
        <v>530.75</v>
      </c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6"/>
  <sheetViews>
    <sheetView zoomScale="85" zoomScaleNormal="85" zoomScalePageLayoutView="0" workbookViewId="0" topLeftCell="A3">
      <pane xSplit="4" topLeftCell="E1" activePane="topRight" state="frozen"/>
      <selection pane="topLeft" activeCell="A1" sqref="A1"/>
      <selection pane="topRight" activeCell="A17" sqref="A17:IV47"/>
    </sheetView>
  </sheetViews>
  <sheetFormatPr defaultColWidth="9.140625" defaultRowHeight="15"/>
  <cols>
    <col min="1" max="1" width="5.8515625" style="110" customWidth="1"/>
    <col min="2" max="2" width="31.8515625" style="169" customWidth="1"/>
    <col min="3" max="3" width="12.00390625" style="85" bestFit="1" customWidth="1"/>
    <col min="4" max="4" width="7.57421875" style="110" bestFit="1" customWidth="1"/>
    <col min="5" max="5" width="8.8515625" style="79" bestFit="1" customWidth="1"/>
    <col min="6" max="6" width="8.8515625" style="79" customWidth="1"/>
    <col min="7" max="7" width="12.421875" style="79" bestFit="1" customWidth="1"/>
    <col min="8" max="8" width="11.8515625" style="79" bestFit="1" customWidth="1"/>
    <col min="9" max="9" width="8.421875" style="79" bestFit="1" customWidth="1"/>
    <col min="10" max="10" width="11.8515625" style="79" customWidth="1"/>
    <col min="11" max="11" width="8.8515625" style="111" bestFit="1" customWidth="1"/>
    <col min="12" max="12" width="9.28125" style="132" bestFit="1" customWidth="1"/>
    <col min="13" max="16384" width="9.140625" style="110" customWidth="1"/>
  </cols>
  <sheetData>
    <row r="1" spans="1:12" ht="22.5">
      <c r="A1" s="347" t="s">
        <v>1110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9"/>
    </row>
    <row r="2" spans="1:12" ht="15">
      <c r="A2" s="162" t="s">
        <v>1</v>
      </c>
      <c r="B2" s="166" t="s">
        <v>2</v>
      </c>
      <c r="C2" s="38" t="s">
        <v>3</v>
      </c>
      <c r="D2" s="162" t="s">
        <v>4</v>
      </c>
      <c r="E2" s="162" t="s">
        <v>1051</v>
      </c>
      <c r="F2" s="162" t="s">
        <v>1053</v>
      </c>
      <c r="G2" s="162" t="s">
        <v>1066</v>
      </c>
      <c r="H2" s="162" t="s">
        <v>1070</v>
      </c>
      <c r="I2" s="162" t="s">
        <v>1092</v>
      </c>
      <c r="J2" s="162" t="s">
        <v>1093</v>
      </c>
      <c r="K2" s="163" t="s">
        <v>744</v>
      </c>
      <c r="L2" s="163" t="s">
        <v>6</v>
      </c>
    </row>
    <row r="3" spans="1:12" s="40" customFormat="1" ht="15">
      <c r="A3" s="162">
        <v>1</v>
      </c>
      <c r="B3" s="166" t="s">
        <v>432</v>
      </c>
      <c r="C3" s="38" t="s">
        <v>433</v>
      </c>
      <c r="D3" s="162" t="s">
        <v>9</v>
      </c>
      <c r="E3" s="162">
        <v>562</v>
      </c>
      <c r="F3" s="170">
        <v>564</v>
      </c>
      <c r="G3" s="170">
        <v>560</v>
      </c>
      <c r="H3" s="170">
        <v>548</v>
      </c>
      <c r="I3" s="171">
        <v>548</v>
      </c>
      <c r="J3" s="170">
        <v>552</v>
      </c>
      <c r="K3" s="163">
        <v>2224</v>
      </c>
      <c r="L3" s="163">
        <f aca="true" t="shared" si="0" ref="L3:L16">AVERAGE(K3/4)</f>
        <v>556</v>
      </c>
    </row>
    <row r="4" spans="1:12" s="40" customFormat="1" ht="15.75">
      <c r="A4" s="162">
        <v>2</v>
      </c>
      <c r="B4" s="158" t="s">
        <v>354</v>
      </c>
      <c r="C4" s="38" t="s">
        <v>355</v>
      </c>
      <c r="D4" s="7" t="s">
        <v>9</v>
      </c>
      <c r="E4" s="7">
        <v>532</v>
      </c>
      <c r="F4" s="159">
        <v>542</v>
      </c>
      <c r="G4" s="160">
        <v>538</v>
      </c>
      <c r="H4" s="159">
        <v>546</v>
      </c>
      <c r="I4" s="159">
        <v>549</v>
      </c>
      <c r="J4" s="159">
        <v>549</v>
      </c>
      <c r="K4" s="8">
        <v>2186</v>
      </c>
      <c r="L4" s="163">
        <f t="shared" si="0"/>
        <v>546.5</v>
      </c>
    </row>
    <row r="5" spans="1:12" s="40" customFormat="1" ht="15">
      <c r="A5" s="162">
        <v>3</v>
      </c>
      <c r="B5" s="167" t="s">
        <v>539</v>
      </c>
      <c r="C5" s="38" t="s">
        <v>540</v>
      </c>
      <c r="D5" s="162" t="s">
        <v>14</v>
      </c>
      <c r="E5" s="162">
        <v>550</v>
      </c>
      <c r="F5" s="170">
        <v>556</v>
      </c>
      <c r="G5" s="170">
        <v>532</v>
      </c>
      <c r="H5" s="171">
        <v>528</v>
      </c>
      <c r="I5" s="170">
        <v>544</v>
      </c>
      <c r="J5" s="170">
        <v>543</v>
      </c>
      <c r="K5" s="164">
        <v>2175</v>
      </c>
      <c r="L5" s="163">
        <f t="shared" si="0"/>
        <v>543.75</v>
      </c>
    </row>
    <row r="6" spans="1:12" s="40" customFormat="1" ht="15">
      <c r="A6" s="162">
        <v>4</v>
      </c>
      <c r="B6" s="167" t="s">
        <v>548</v>
      </c>
      <c r="C6" s="120" t="s">
        <v>549</v>
      </c>
      <c r="D6" s="162" t="s">
        <v>62</v>
      </c>
      <c r="E6" s="171">
        <v>529</v>
      </c>
      <c r="F6" s="170">
        <v>542</v>
      </c>
      <c r="G6" s="170"/>
      <c r="H6" s="170">
        <v>535</v>
      </c>
      <c r="I6" s="170">
        <v>548</v>
      </c>
      <c r="J6" s="170">
        <v>542</v>
      </c>
      <c r="K6" s="164">
        <v>2167</v>
      </c>
      <c r="L6" s="163">
        <f t="shared" si="0"/>
        <v>541.75</v>
      </c>
    </row>
    <row r="7" spans="1:12" s="40" customFormat="1" ht="15">
      <c r="A7" s="162">
        <v>5</v>
      </c>
      <c r="B7" s="166" t="s">
        <v>544</v>
      </c>
      <c r="C7" s="38" t="s">
        <v>712</v>
      </c>
      <c r="D7" s="162" t="s">
        <v>62</v>
      </c>
      <c r="E7" s="171">
        <v>532</v>
      </c>
      <c r="F7" s="170">
        <v>543</v>
      </c>
      <c r="G7" s="170"/>
      <c r="H7" s="170">
        <v>543</v>
      </c>
      <c r="I7" s="170">
        <v>535</v>
      </c>
      <c r="J7" s="170">
        <v>534</v>
      </c>
      <c r="K7" s="163">
        <v>2155</v>
      </c>
      <c r="L7" s="163">
        <f t="shared" si="0"/>
        <v>538.75</v>
      </c>
    </row>
    <row r="8" spans="1:12" s="40" customFormat="1" ht="15">
      <c r="A8" s="162">
        <v>6</v>
      </c>
      <c r="B8" s="167" t="s">
        <v>804</v>
      </c>
      <c r="C8" s="120" t="s">
        <v>806</v>
      </c>
      <c r="D8" s="162" t="s">
        <v>14</v>
      </c>
      <c r="E8" s="170">
        <v>534</v>
      </c>
      <c r="F8" s="170">
        <v>536</v>
      </c>
      <c r="G8" s="170"/>
      <c r="H8" s="170">
        <v>543</v>
      </c>
      <c r="I8" s="171">
        <v>530</v>
      </c>
      <c r="J8" s="170">
        <v>537</v>
      </c>
      <c r="K8" s="164">
        <v>2150</v>
      </c>
      <c r="L8" s="163">
        <f t="shared" si="0"/>
        <v>537.5</v>
      </c>
    </row>
    <row r="9" spans="1:12" s="40" customFormat="1" ht="15">
      <c r="A9" s="162">
        <v>7</v>
      </c>
      <c r="B9" s="167" t="s">
        <v>546</v>
      </c>
      <c r="C9" s="120" t="s">
        <v>542</v>
      </c>
      <c r="D9" s="162" t="s">
        <v>14</v>
      </c>
      <c r="E9" s="162">
        <v>540</v>
      </c>
      <c r="F9" s="170">
        <v>553</v>
      </c>
      <c r="G9" s="171">
        <v>489</v>
      </c>
      <c r="H9" s="170">
        <v>540</v>
      </c>
      <c r="I9" s="170">
        <v>524</v>
      </c>
      <c r="J9" s="170">
        <v>522</v>
      </c>
      <c r="K9" s="164">
        <v>2139</v>
      </c>
      <c r="L9" s="163">
        <f t="shared" si="0"/>
        <v>534.75</v>
      </c>
    </row>
    <row r="10" spans="1:12" s="40" customFormat="1" ht="15">
      <c r="A10" s="162">
        <v>8</v>
      </c>
      <c r="B10" s="167" t="s">
        <v>553</v>
      </c>
      <c r="C10" s="120" t="s">
        <v>554</v>
      </c>
      <c r="D10" s="162" t="s">
        <v>114</v>
      </c>
      <c r="E10" s="170">
        <v>521</v>
      </c>
      <c r="F10" s="171">
        <v>516</v>
      </c>
      <c r="G10" s="170"/>
      <c r="H10" s="170">
        <v>541</v>
      </c>
      <c r="I10" s="170">
        <v>532</v>
      </c>
      <c r="J10" s="170">
        <v>529</v>
      </c>
      <c r="K10" s="164">
        <v>2123</v>
      </c>
      <c r="L10" s="163">
        <f t="shared" si="0"/>
        <v>530.75</v>
      </c>
    </row>
    <row r="11" spans="1:12" s="40" customFormat="1" ht="15">
      <c r="A11" s="162">
        <v>9</v>
      </c>
      <c r="B11" s="167" t="s">
        <v>1034</v>
      </c>
      <c r="C11" s="120" t="s">
        <v>571</v>
      </c>
      <c r="D11" s="165" t="s">
        <v>9</v>
      </c>
      <c r="E11" s="171">
        <v>519</v>
      </c>
      <c r="F11" s="170">
        <v>522</v>
      </c>
      <c r="G11" s="170"/>
      <c r="H11" s="170">
        <v>536</v>
      </c>
      <c r="I11" s="170">
        <v>532</v>
      </c>
      <c r="J11" s="170">
        <v>531</v>
      </c>
      <c r="K11" s="164">
        <v>2121</v>
      </c>
      <c r="L11" s="163">
        <f t="shared" si="0"/>
        <v>530.25</v>
      </c>
    </row>
    <row r="12" spans="1:12" s="40" customFormat="1" ht="15">
      <c r="A12" s="162">
        <v>10</v>
      </c>
      <c r="B12" s="167" t="s">
        <v>945</v>
      </c>
      <c r="C12" s="38" t="s">
        <v>946</v>
      </c>
      <c r="D12" s="162" t="s">
        <v>14</v>
      </c>
      <c r="E12" s="170">
        <v>529</v>
      </c>
      <c r="F12" s="171">
        <v>515</v>
      </c>
      <c r="G12" s="170"/>
      <c r="H12" s="170">
        <v>534</v>
      </c>
      <c r="I12" s="170">
        <v>521</v>
      </c>
      <c r="J12" s="170">
        <v>528</v>
      </c>
      <c r="K12" s="164">
        <v>2112</v>
      </c>
      <c r="L12" s="163">
        <f t="shared" si="0"/>
        <v>528</v>
      </c>
    </row>
    <row r="13" spans="1:12" s="40" customFormat="1" ht="15">
      <c r="A13" s="162">
        <v>11</v>
      </c>
      <c r="B13" s="166" t="s">
        <v>555</v>
      </c>
      <c r="C13" s="38" t="s">
        <v>556</v>
      </c>
      <c r="D13" s="162" t="s">
        <v>261</v>
      </c>
      <c r="E13" s="170">
        <v>531</v>
      </c>
      <c r="F13" s="170">
        <v>521</v>
      </c>
      <c r="G13" s="170"/>
      <c r="H13" s="170">
        <v>528</v>
      </c>
      <c r="I13" s="170">
        <v>528</v>
      </c>
      <c r="J13" s="171">
        <v>518</v>
      </c>
      <c r="K13" s="163">
        <v>2108</v>
      </c>
      <c r="L13" s="163">
        <f t="shared" si="0"/>
        <v>527</v>
      </c>
    </row>
    <row r="14" spans="1:12" s="40" customFormat="1" ht="15">
      <c r="A14" s="162">
        <v>12</v>
      </c>
      <c r="B14" s="168" t="s">
        <v>807</v>
      </c>
      <c r="C14" s="120" t="s">
        <v>808</v>
      </c>
      <c r="D14" s="165" t="s">
        <v>114</v>
      </c>
      <c r="E14" s="170">
        <v>518</v>
      </c>
      <c r="F14" s="171">
        <v>500</v>
      </c>
      <c r="G14" s="170"/>
      <c r="H14" s="170">
        <v>525</v>
      </c>
      <c r="I14" s="170">
        <v>535</v>
      </c>
      <c r="J14" s="170">
        <v>529</v>
      </c>
      <c r="K14" s="164">
        <v>2107</v>
      </c>
      <c r="L14" s="163">
        <f t="shared" si="0"/>
        <v>526.75</v>
      </c>
    </row>
    <row r="15" spans="1:12" s="40" customFormat="1" ht="15">
      <c r="A15" s="162">
        <v>13</v>
      </c>
      <c r="B15" s="166" t="s">
        <v>751</v>
      </c>
      <c r="C15" s="38" t="s">
        <v>752</v>
      </c>
      <c r="D15" s="162" t="s">
        <v>170</v>
      </c>
      <c r="E15" s="170">
        <v>524</v>
      </c>
      <c r="F15" s="171">
        <v>518</v>
      </c>
      <c r="G15" s="170"/>
      <c r="H15" s="170">
        <v>518</v>
      </c>
      <c r="I15" s="170">
        <v>528</v>
      </c>
      <c r="J15" s="170">
        <v>532</v>
      </c>
      <c r="K15" s="163">
        <v>2102</v>
      </c>
      <c r="L15" s="163">
        <f t="shared" si="0"/>
        <v>525.5</v>
      </c>
    </row>
    <row r="16" spans="1:12" s="40" customFormat="1" ht="15">
      <c r="A16" s="162">
        <v>14</v>
      </c>
      <c r="B16" s="167" t="s">
        <v>352</v>
      </c>
      <c r="C16" s="120" t="s">
        <v>353</v>
      </c>
      <c r="D16" s="162" t="s">
        <v>14</v>
      </c>
      <c r="E16" s="170">
        <v>526</v>
      </c>
      <c r="F16" s="170">
        <v>523</v>
      </c>
      <c r="G16" s="170"/>
      <c r="H16" s="171">
        <v>510</v>
      </c>
      <c r="I16" s="170">
        <v>516</v>
      </c>
      <c r="J16" s="170">
        <v>528</v>
      </c>
      <c r="K16" s="164">
        <v>2093</v>
      </c>
      <c r="L16" s="163">
        <f t="shared" si="0"/>
        <v>523.25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44"/>
  <sheetViews>
    <sheetView tabSelected="1" zoomScale="70" zoomScaleNormal="70" zoomScalePageLayoutView="0" workbookViewId="0" topLeftCell="A7">
      <selection activeCell="O19" sqref="O19"/>
    </sheetView>
  </sheetViews>
  <sheetFormatPr defaultColWidth="9.140625" defaultRowHeight="15"/>
  <cols>
    <col min="1" max="1" width="9.00390625" style="88" bestFit="1" customWidth="1"/>
    <col min="2" max="2" width="39.140625" style="88" bestFit="1" customWidth="1"/>
    <col min="3" max="3" width="12.140625" style="88" bestFit="1" customWidth="1"/>
    <col min="4" max="4" width="10.00390625" style="273" bestFit="1" customWidth="1"/>
    <col min="5" max="5" width="9.00390625" style="108" bestFit="1" customWidth="1"/>
    <col min="6" max="6" width="9.00390625" style="108" customWidth="1"/>
    <col min="7" max="7" width="9.7109375" style="108" bestFit="1" customWidth="1"/>
    <col min="8" max="8" width="8.140625" style="108" customWidth="1"/>
    <col min="9" max="9" width="9.140625" style="108" bestFit="1" customWidth="1"/>
    <col min="10" max="10" width="8.140625" style="108" customWidth="1"/>
    <col min="11" max="11" width="12.140625" style="108" bestFit="1" customWidth="1"/>
    <col min="12" max="12" width="5.7109375" style="108" bestFit="1" customWidth="1"/>
    <col min="13" max="13" width="8.7109375" style="108" bestFit="1" customWidth="1"/>
    <col min="14" max="14" width="5.7109375" style="108" bestFit="1" customWidth="1"/>
    <col min="15" max="15" width="8.140625" style="108" bestFit="1" customWidth="1"/>
    <col min="16" max="16" width="6.7109375" style="108" customWidth="1"/>
    <col min="17" max="17" width="12.00390625" style="108" customWidth="1"/>
    <col min="18" max="18" width="5.7109375" style="108" bestFit="1" customWidth="1"/>
    <col min="19" max="19" width="8.28125" style="108" bestFit="1" customWidth="1"/>
    <col min="20" max="20" width="8.28125" style="108" customWidth="1"/>
    <col min="21" max="21" width="10.140625" style="108" bestFit="1" customWidth="1"/>
    <col min="22" max="22" width="5.7109375" style="108" bestFit="1" customWidth="1"/>
    <col min="23" max="23" width="16.140625" style="108" customWidth="1"/>
    <col min="24" max="24" width="15.8515625" style="108" bestFit="1" customWidth="1"/>
    <col min="25" max="25" width="9.28125" style="55" bestFit="1" customWidth="1"/>
    <col min="26" max="27" width="9.140625" style="55" customWidth="1"/>
    <col min="28" max="28" width="5.7109375" style="55" bestFit="1" customWidth="1"/>
    <col min="29" max="29" width="8.28125" style="55" bestFit="1" customWidth="1"/>
    <col min="30" max="30" width="9.140625" style="55" customWidth="1"/>
    <col min="31" max="32" width="9.140625" style="88" customWidth="1"/>
  </cols>
  <sheetData>
    <row r="1" spans="1:31" s="88" customFormat="1" ht="33">
      <c r="A1" s="350" t="s">
        <v>1121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</row>
    <row r="2" spans="1:31" s="88" customFormat="1" ht="15.75">
      <c r="A2" s="12"/>
      <c r="B2" s="16" t="s">
        <v>998</v>
      </c>
      <c r="C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6"/>
    </row>
    <row r="3" spans="1:31" s="310" customFormat="1" ht="31.5">
      <c r="A3" s="181" t="s">
        <v>330</v>
      </c>
      <c r="B3" s="182" t="s">
        <v>2</v>
      </c>
      <c r="C3" s="181" t="s">
        <v>3</v>
      </c>
      <c r="D3" s="181" t="s">
        <v>4</v>
      </c>
      <c r="E3" s="183" t="s">
        <v>1047</v>
      </c>
      <c r="F3" s="183" t="s">
        <v>741</v>
      </c>
      <c r="G3" s="183" t="s">
        <v>1052</v>
      </c>
      <c r="H3" s="183" t="s">
        <v>741</v>
      </c>
      <c r="I3" s="183" t="s">
        <v>1054</v>
      </c>
      <c r="J3" s="183" t="s">
        <v>741</v>
      </c>
      <c r="K3" s="183" t="s">
        <v>1066</v>
      </c>
      <c r="L3" s="183" t="s">
        <v>745</v>
      </c>
      <c r="M3" s="183" t="s">
        <v>1069</v>
      </c>
      <c r="N3" s="183" t="s">
        <v>741</v>
      </c>
      <c r="O3" s="183" t="s">
        <v>1091</v>
      </c>
      <c r="P3" s="183" t="s">
        <v>745</v>
      </c>
      <c r="Q3" s="183" t="s">
        <v>1087</v>
      </c>
      <c r="R3" s="183" t="s">
        <v>745</v>
      </c>
      <c r="S3" s="183" t="s">
        <v>1092</v>
      </c>
      <c r="T3" s="183" t="s">
        <v>745</v>
      </c>
      <c r="U3" s="183" t="s">
        <v>1093</v>
      </c>
      <c r="V3" s="183" t="s">
        <v>745</v>
      </c>
      <c r="W3" s="200" t="s">
        <v>1137</v>
      </c>
      <c r="X3" s="200" t="s">
        <v>1138</v>
      </c>
      <c r="Y3" s="183" t="s">
        <v>744</v>
      </c>
      <c r="Z3" s="183" t="s">
        <v>6</v>
      </c>
      <c r="AA3" s="183" t="s">
        <v>149</v>
      </c>
      <c r="AB3" s="183" t="s">
        <v>150</v>
      </c>
      <c r="AC3" s="183" t="s">
        <v>944</v>
      </c>
      <c r="AD3" s="183" t="s">
        <v>8</v>
      </c>
      <c r="AE3" s="182" t="s">
        <v>474</v>
      </c>
    </row>
    <row r="4" spans="1:31" s="88" customFormat="1" ht="15.75">
      <c r="A4" s="12">
        <v>1</v>
      </c>
      <c r="B4" s="16" t="s">
        <v>518</v>
      </c>
      <c r="C4" s="12" t="s">
        <v>519</v>
      </c>
      <c r="D4" s="12" t="s">
        <v>14</v>
      </c>
      <c r="E4" s="247">
        <v>582</v>
      </c>
      <c r="F4" s="247">
        <v>3</v>
      </c>
      <c r="G4" s="247"/>
      <c r="H4" s="247"/>
      <c r="I4" s="247"/>
      <c r="J4" s="247"/>
      <c r="K4" s="247">
        <v>583</v>
      </c>
      <c r="L4" s="247">
        <v>0.25</v>
      </c>
      <c r="M4" s="247">
        <v>588</v>
      </c>
      <c r="N4" s="247">
        <v>0.25</v>
      </c>
      <c r="O4" s="247"/>
      <c r="P4" s="247"/>
      <c r="Q4" s="247">
        <v>581</v>
      </c>
      <c r="R4" s="247">
        <v>1</v>
      </c>
      <c r="S4" s="247"/>
      <c r="T4" s="247"/>
      <c r="U4" s="248">
        <v>578</v>
      </c>
      <c r="V4" s="248">
        <v>2</v>
      </c>
      <c r="W4" s="13"/>
      <c r="X4" s="13"/>
      <c r="Y4" s="13">
        <v>2338.5</v>
      </c>
      <c r="Z4" s="13">
        <f>AVERAGE(Y4/4)</f>
        <v>584.625</v>
      </c>
      <c r="AA4" s="13">
        <v>0.5</v>
      </c>
      <c r="AB4" s="13">
        <v>2</v>
      </c>
      <c r="AC4" s="13">
        <v>2</v>
      </c>
      <c r="AD4" s="13">
        <f>SUM(Z4+AA4+AB4+AC4)</f>
        <v>589.125</v>
      </c>
      <c r="AE4" s="16"/>
    </row>
    <row r="5" spans="1:31" s="88" customFormat="1" ht="15.75">
      <c r="A5" s="12">
        <v>2</v>
      </c>
      <c r="B5" s="23" t="s">
        <v>348</v>
      </c>
      <c r="C5" s="24" t="s">
        <v>349</v>
      </c>
      <c r="D5" s="12" t="s">
        <v>261</v>
      </c>
      <c r="E5" s="274" t="s">
        <v>1050</v>
      </c>
      <c r="F5" s="274"/>
      <c r="G5" s="274">
        <v>580</v>
      </c>
      <c r="H5" s="274">
        <v>2</v>
      </c>
      <c r="I5" s="274">
        <v>587</v>
      </c>
      <c r="J5" s="274">
        <v>2</v>
      </c>
      <c r="K5" s="275">
        <v>583</v>
      </c>
      <c r="L5" s="275">
        <v>2</v>
      </c>
      <c r="M5" s="276">
        <v>581</v>
      </c>
      <c r="N5" s="276">
        <v>0.25</v>
      </c>
      <c r="O5" s="275"/>
      <c r="P5" s="275"/>
      <c r="Q5" s="275">
        <v>583</v>
      </c>
      <c r="R5" s="275">
        <v>3</v>
      </c>
      <c r="S5" s="275"/>
      <c r="T5" s="275"/>
      <c r="U5" s="275"/>
      <c r="V5" s="275"/>
      <c r="W5" s="275">
        <v>585</v>
      </c>
      <c r="X5" s="275">
        <v>584</v>
      </c>
      <c r="Y5" s="13">
        <v>2340</v>
      </c>
      <c r="Z5" s="13">
        <f>AVERAGE(Y5/4)</f>
        <v>585</v>
      </c>
      <c r="AA5" s="13"/>
      <c r="AB5" s="13">
        <v>2</v>
      </c>
      <c r="AC5" s="13">
        <v>2</v>
      </c>
      <c r="AD5" s="13">
        <f>SUM(Z5+AA5+AB5+AC5)</f>
        <v>589</v>
      </c>
      <c r="AE5" s="16"/>
    </row>
    <row r="6" spans="1:31" s="88" customFormat="1" ht="15.75">
      <c r="A6" s="12">
        <v>3</v>
      </c>
      <c r="B6" s="134" t="s">
        <v>36</v>
      </c>
      <c r="C6" s="26">
        <v>33326</v>
      </c>
      <c r="D6" s="12" t="s">
        <v>10</v>
      </c>
      <c r="E6" s="13"/>
      <c r="F6" s="13"/>
      <c r="G6" s="248">
        <v>576</v>
      </c>
      <c r="H6" s="247"/>
      <c r="I6" s="247">
        <v>576</v>
      </c>
      <c r="J6" s="247"/>
      <c r="K6" s="247"/>
      <c r="L6" s="247"/>
      <c r="M6" s="247"/>
      <c r="N6" s="247"/>
      <c r="O6" s="247"/>
      <c r="P6" s="247"/>
      <c r="Q6" s="247">
        <v>578</v>
      </c>
      <c r="R6" s="247"/>
      <c r="S6" s="247">
        <v>581</v>
      </c>
      <c r="T6" s="247">
        <v>0.25</v>
      </c>
      <c r="U6" s="247">
        <v>580</v>
      </c>
      <c r="V6" s="247">
        <v>0.25</v>
      </c>
      <c r="W6" s="247"/>
      <c r="X6" s="247"/>
      <c r="Y6" s="13">
        <v>2315.5</v>
      </c>
      <c r="Z6" s="13">
        <f>AVERAGE(Y6/4)</f>
        <v>578.875</v>
      </c>
      <c r="AA6" s="13"/>
      <c r="AB6" s="13"/>
      <c r="AC6" s="13"/>
      <c r="AD6" s="13">
        <f>SUM(Z6+AA6+AB6+AC6)</f>
        <v>578.875</v>
      </c>
      <c r="AE6" s="16"/>
    </row>
    <row r="7" spans="1:31" s="88" customFormat="1" ht="15.75">
      <c r="A7" s="12">
        <v>4</v>
      </c>
      <c r="B7" s="64" t="s">
        <v>341</v>
      </c>
      <c r="C7" s="65" t="s">
        <v>342</v>
      </c>
      <c r="D7" s="65" t="s">
        <v>30</v>
      </c>
      <c r="E7" s="13">
        <v>571</v>
      </c>
      <c r="F7" s="13"/>
      <c r="G7" s="247">
        <v>581</v>
      </c>
      <c r="H7" s="247">
        <v>0.25</v>
      </c>
      <c r="I7" s="247">
        <v>576</v>
      </c>
      <c r="J7" s="247"/>
      <c r="K7" s="247"/>
      <c r="L7" s="247"/>
      <c r="M7" s="247"/>
      <c r="N7" s="247"/>
      <c r="O7" s="247"/>
      <c r="P7" s="247"/>
      <c r="Q7" s="247">
        <v>577</v>
      </c>
      <c r="R7" s="247"/>
      <c r="S7" s="248">
        <v>575</v>
      </c>
      <c r="T7" s="247"/>
      <c r="U7" s="247">
        <v>581</v>
      </c>
      <c r="V7" s="13"/>
      <c r="W7" s="13"/>
      <c r="X7" s="13"/>
      <c r="Y7" s="13">
        <v>2315.25</v>
      </c>
      <c r="Z7" s="13">
        <f>AVERAGE(Y7/4)</f>
        <v>578.8125</v>
      </c>
      <c r="AA7" s="13"/>
      <c r="AB7" s="13"/>
      <c r="AC7" s="13"/>
      <c r="AD7" s="13">
        <f>SUM(Z7+AA7+AB7+AC7)</f>
        <v>578.8125</v>
      </c>
      <c r="AE7" s="16"/>
    </row>
    <row r="8" spans="1:31" s="88" customFormat="1" ht="15.75">
      <c r="A8" s="12">
        <v>5</v>
      </c>
      <c r="B8" s="16" t="s">
        <v>430</v>
      </c>
      <c r="C8" s="12" t="s">
        <v>172</v>
      </c>
      <c r="D8" s="12" t="s">
        <v>10</v>
      </c>
      <c r="E8" s="13"/>
      <c r="F8" s="13"/>
      <c r="G8" s="247">
        <v>578</v>
      </c>
      <c r="H8" s="247"/>
      <c r="I8" s="247">
        <v>580</v>
      </c>
      <c r="J8" s="247"/>
      <c r="K8" s="247"/>
      <c r="L8" s="247"/>
      <c r="M8" s="247"/>
      <c r="N8" s="247"/>
      <c r="O8" s="247"/>
      <c r="P8" s="247"/>
      <c r="Q8" s="247">
        <v>578</v>
      </c>
      <c r="R8" s="247"/>
      <c r="S8" s="247">
        <v>578</v>
      </c>
      <c r="T8" s="247"/>
      <c r="U8" s="248">
        <v>570</v>
      </c>
      <c r="V8" s="13"/>
      <c r="W8" s="13"/>
      <c r="X8" s="13"/>
      <c r="Y8" s="13">
        <v>2314</v>
      </c>
      <c r="Z8" s="13">
        <f>AVERAGE(Y8/4)</f>
        <v>578.5</v>
      </c>
      <c r="AA8" s="13"/>
      <c r="AB8" s="13"/>
      <c r="AC8" s="13"/>
      <c r="AD8" s="13">
        <f>SUM(Z8+AA8+AB8+AC8)</f>
        <v>578.5</v>
      </c>
      <c r="AE8" s="16"/>
    </row>
    <row r="9" spans="1:31" s="88" customFormat="1" ht="15.75">
      <c r="A9" s="12">
        <v>6</v>
      </c>
      <c r="B9" s="16" t="s">
        <v>333</v>
      </c>
      <c r="C9" s="27">
        <v>34503</v>
      </c>
      <c r="D9" s="12" t="s">
        <v>30</v>
      </c>
      <c r="E9" s="13"/>
      <c r="F9" s="13"/>
      <c r="G9" s="13">
        <v>571</v>
      </c>
      <c r="H9" s="13"/>
      <c r="I9" s="247">
        <v>580</v>
      </c>
      <c r="J9" s="247">
        <v>1</v>
      </c>
      <c r="K9" s="247"/>
      <c r="L9" s="247"/>
      <c r="M9" s="247">
        <v>577</v>
      </c>
      <c r="N9" s="247"/>
      <c r="O9" s="247"/>
      <c r="P9" s="247"/>
      <c r="Q9" s="247">
        <v>574</v>
      </c>
      <c r="R9" s="247"/>
      <c r="S9" s="247">
        <v>578</v>
      </c>
      <c r="T9" s="247">
        <v>2</v>
      </c>
      <c r="U9" s="248">
        <v>571</v>
      </c>
      <c r="V9" s="13"/>
      <c r="W9" s="13"/>
      <c r="X9" s="13"/>
      <c r="Y9" s="13">
        <v>2312</v>
      </c>
      <c r="Z9" s="13">
        <f>AVERAGE(Y9/4)</f>
        <v>578</v>
      </c>
      <c r="AA9" s="13"/>
      <c r="AB9" s="13"/>
      <c r="AC9" s="13"/>
      <c r="AD9" s="13">
        <f>SUM(Z9+AA9+AB9+AC9)</f>
        <v>578</v>
      </c>
      <c r="AE9" s="16"/>
    </row>
    <row r="10" spans="1:31" s="88" customFormat="1" ht="15.75">
      <c r="A10" s="12">
        <v>7</v>
      </c>
      <c r="B10" s="16" t="s">
        <v>901</v>
      </c>
      <c r="C10" s="12" t="s">
        <v>902</v>
      </c>
      <c r="D10" s="12" t="s">
        <v>14</v>
      </c>
      <c r="E10" s="13"/>
      <c r="F10" s="13"/>
      <c r="G10" s="13">
        <v>579</v>
      </c>
      <c r="H10" s="13"/>
      <c r="I10" s="248">
        <v>569</v>
      </c>
      <c r="J10" s="247"/>
      <c r="K10" s="247">
        <v>578</v>
      </c>
      <c r="L10" s="247"/>
      <c r="M10" s="247"/>
      <c r="N10" s="247"/>
      <c r="O10" s="247"/>
      <c r="P10" s="247"/>
      <c r="Q10" s="247">
        <v>577</v>
      </c>
      <c r="R10" s="247"/>
      <c r="S10" s="247">
        <v>581</v>
      </c>
      <c r="T10" s="247">
        <v>1</v>
      </c>
      <c r="U10" s="247">
        <v>574</v>
      </c>
      <c r="V10" s="13"/>
      <c r="W10" s="13"/>
      <c r="X10" s="13"/>
      <c r="Y10" s="13">
        <v>2311</v>
      </c>
      <c r="Z10" s="13">
        <f>AVERAGE(Y10/4)</f>
        <v>577.75</v>
      </c>
      <c r="AA10" s="13"/>
      <c r="AB10" s="13"/>
      <c r="AC10" s="13"/>
      <c r="AD10" s="13">
        <f>SUM(Z10+AA10+AB10+AC10)</f>
        <v>577.75</v>
      </c>
      <c r="AE10" s="16"/>
    </row>
    <row r="11" spans="1:31" s="88" customFormat="1" ht="15.75">
      <c r="A11" s="12">
        <v>8</v>
      </c>
      <c r="B11" s="16" t="s">
        <v>151</v>
      </c>
      <c r="C11" s="26">
        <v>32015</v>
      </c>
      <c r="D11" s="12" t="s">
        <v>10</v>
      </c>
      <c r="E11" s="13"/>
      <c r="F11" s="13"/>
      <c r="G11" s="248">
        <v>575</v>
      </c>
      <c r="H11" s="247"/>
      <c r="I11" s="247">
        <v>576</v>
      </c>
      <c r="J11" s="247"/>
      <c r="K11" s="247"/>
      <c r="L11" s="247"/>
      <c r="M11" s="247"/>
      <c r="N11" s="247"/>
      <c r="O11" s="247"/>
      <c r="P11" s="247"/>
      <c r="Q11" s="247">
        <v>577</v>
      </c>
      <c r="R11" s="247"/>
      <c r="S11" s="247">
        <v>580</v>
      </c>
      <c r="T11" s="247"/>
      <c r="U11" s="247">
        <v>577</v>
      </c>
      <c r="V11" s="247"/>
      <c r="W11" s="247"/>
      <c r="X11" s="247"/>
      <c r="Y11" s="13">
        <v>2310</v>
      </c>
      <c r="Z11" s="13">
        <f>AVERAGE(Y11/4)</f>
        <v>577.5</v>
      </c>
      <c r="AA11" s="13"/>
      <c r="AB11" s="13"/>
      <c r="AC11" s="13"/>
      <c r="AD11" s="13">
        <f>SUM(Z11+AA11+AB11+AC11)</f>
        <v>577.5</v>
      </c>
      <c r="AE11" s="16"/>
    </row>
    <row r="12" spans="1:31" s="88" customFormat="1" ht="15.75">
      <c r="A12" s="12">
        <v>9</v>
      </c>
      <c r="B12" s="16" t="s">
        <v>895</v>
      </c>
      <c r="C12" s="12" t="s">
        <v>896</v>
      </c>
      <c r="D12" s="12" t="s">
        <v>20</v>
      </c>
      <c r="E12" s="13"/>
      <c r="F12" s="13"/>
      <c r="G12" s="13">
        <v>581</v>
      </c>
      <c r="H12" s="13">
        <v>1</v>
      </c>
      <c r="I12" s="13">
        <v>566</v>
      </c>
      <c r="J12" s="13"/>
      <c r="K12" s="247">
        <v>574</v>
      </c>
      <c r="L12" s="247"/>
      <c r="M12" s="247"/>
      <c r="N12" s="247"/>
      <c r="O12" s="248">
        <v>564</v>
      </c>
      <c r="P12" s="248">
        <v>2</v>
      </c>
      <c r="Q12" s="247">
        <v>575</v>
      </c>
      <c r="R12" s="247"/>
      <c r="S12" s="247">
        <v>580</v>
      </c>
      <c r="T12" s="247"/>
      <c r="U12" s="247">
        <v>580</v>
      </c>
      <c r="V12" s="247">
        <v>0.75</v>
      </c>
      <c r="W12" s="247"/>
      <c r="X12" s="247"/>
      <c r="Y12" s="13">
        <v>2309.75</v>
      </c>
      <c r="Z12" s="13">
        <f>AVERAGE(Y12/4)</f>
        <v>577.4375</v>
      </c>
      <c r="AA12" s="13"/>
      <c r="AB12" s="13"/>
      <c r="AC12" s="13"/>
      <c r="AD12" s="13">
        <f>SUM(Z12+AA12+AB12+AC12)</f>
        <v>577.4375</v>
      </c>
      <c r="AE12" s="16"/>
    </row>
    <row r="13" spans="1:31" s="88" customFormat="1" ht="15.75">
      <c r="A13" s="12">
        <v>10</v>
      </c>
      <c r="B13" s="64" t="s">
        <v>164</v>
      </c>
      <c r="C13" s="65" t="s">
        <v>165</v>
      </c>
      <c r="D13" s="65" t="s">
        <v>98</v>
      </c>
      <c r="E13" s="13"/>
      <c r="F13" s="13"/>
      <c r="G13" s="247">
        <v>579</v>
      </c>
      <c r="H13" s="247"/>
      <c r="I13" s="247">
        <v>574</v>
      </c>
      <c r="J13" s="247"/>
      <c r="K13" s="247"/>
      <c r="L13" s="247"/>
      <c r="M13" s="247"/>
      <c r="N13" s="247"/>
      <c r="O13" s="247"/>
      <c r="P13" s="247"/>
      <c r="Q13" s="247">
        <v>579</v>
      </c>
      <c r="R13" s="247"/>
      <c r="S13" s="247">
        <v>577</v>
      </c>
      <c r="T13" s="247"/>
      <c r="U13" s="248">
        <v>572</v>
      </c>
      <c r="V13" s="13"/>
      <c r="W13" s="13"/>
      <c r="X13" s="13"/>
      <c r="Y13" s="13">
        <v>2309</v>
      </c>
      <c r="Z13" s="13">
        <f>AVERAGE(Y13/4)</f>
        <v>577.25</v>
      </c>
      <c r="AA13" s="13"/>
      <c r="AB13" s="13"/>
      <c r="AC13" s="13"/>
      <c r="AD13" s="13">
        <f>SUM(Z13+AA13+AB13+AC13)</f>
        <v>577.25</v>
      </c>
      <c r="AE13" s="16"/>
    </row>
    <row r="14" spans="1:31" s="88" customFormat="1" ht="15.75">
      <c r="A14" s="12">
        <v>11</v>
      </c>
      <c r="B14" s="16" t="s">
        <v>997</v>
      </c>
      <c r="C14" s="27">
        <v>34823</v>
      </c>
      <c r="D14" s="12" t="s">
        <v>10</v>
      </c>
      <c r="E14" s="13"/>
      <c r="F14" s="13"/>
      <c r="G14" s="247">
        <v>577</v>
      </c>
      <c r="H14" s="247"/>
      <c r="I14" s="247">
        <v>581</v>
      </c>
      <c r="J14" s="247"/>
      <c r="K14" s="247"/>
      <c r="L14" s="247"/>
      <c r="M14" s="247"/>
      <c r="N14" s="247"/>
      <c r="O14" s="247"/>
      <c r="P14" s="247"/>
      <c r="Q14" s="247">
        <v>576</v>
      </c>
      <c r="R14" s="247"/>
      <c r="S14" s="247">
        <v>574</v>
      </c>
      <c r="T14" s="247"/>
      <c r="U14" s="248">
        <v>570</v>
      </c>
      <c r="V14" s="13"/>
      <c r="W14" s="13"/>
      <c r="X14" s="13"/>
      <c r="Y14" s="13">
        <v>2308</v>
      </c>
      <c r="Z14" s="13">
        <f>AVERAGE(Y14/4)</f>
        <v>577</v>
      </c>
      <c r="AA14" s="13"/>
      <c r="AB14" s="13"/>
      <c r="AC14" s="13"/>
      <c r="AD14" s="13">
        <f>SUM(Z14+AA14+AB14+AC14)</f>
        <v>577</v>
      </c>
      <c r="AE14" s="16"/>
    </row>
    <row r="15" spans="1:31" s="88" customFormat="1" ht="15.75">
      <c r="A15" s="12">
        <v>12</v>
      </c>
      <c r="B15" s="16" t="s">
        <v>158</v>
      </c>
      <c r="C15" s="26">
        <v>32139</v>
      </c>
      <c r="D15" s="12" t="s">
        <v>154</v>
      </c>
      <c r="E15" s="13"/>
      <c r="F15" s="13"/>
      <c r="G15" s="247">
        <v>580</v>
      </c>
      <c r="H15" s="247">
        <v>0.5</v>
      </c>
      <c r="I15" s="247">
        <v>575</v>
      </c>
      <c r="J15" s="247"/>
      <c r="K15" s="247"/>
      <c r="L15" s="247"/>
      <c r="M15" s="247"/>
      <c r="N15" s="247"/>
      <c r="O15" s="247"/>
      <c r="P15" s="247"/>
      <c r="Q15" s="248">
        <v>572</v>
      </c>
      <c r="R15" s="247"/>
      <c r="S15" s="247">
        <v>577</v>
      </c>
      <c r="T15" s="247"/>
      <c r="U15" s="247">
        <v>575</v>
      </c>
      <c r="V15" s="13"/>
      <c r="W15" s="13"/>
      <c r="X15" s="13"/>
      <c r="Y15" s="13">
        <v>2307.5</v>
      </c>
      <c r="Z15" s="13">
        <f>AVERAGE(Y15/4)</f>
        <v>576.875</v>
      </c>
      <c r="AA15" s="13"/>
      <c r="AB15" s="13"/>
      <c r="AC15" s="13"/>
      <c r="AD15" s="13">
        <f>SUM(Z15+AA15+AB15+AC15)</f>
        <v>576.875</v>
      </c>
      <c r="AE15" s="16"/>
    </row>
    <row r="16" spans="1:31" s="88" customFormat="1" ht="15.75">
      <c r="A16" s="12">
        <v>13</v>
      </c>
      <c r="B16" s="16" t="s">
        <v>559</v>
      </c>
      <c r="C16" s="12" t="s">
        <v>560</v>
      </c>
      <c r="D16" s="12" t="s">
        <v>14</v>
      </c>
      <c r="E16" s="13"/>
      <c r="F16" s="13"/>
      <c r="G16" s="247">
        <v>575</v>
      </c>
      <c r="H16" s="247"/>
      <c r="I16" s="248">
        <v>572</v>
      </c>
      <c r="J16" s="247"/>
      <c r="K16" s="247"/>
      <c r="L16" s="247"/>
      <c r="M16" s="247"/>
      <c r="N16" s="247"/>
      <c r="O16" s="247"/>
      <c r="P16" s="247"/>
      <c r="Q16" s="247">
        <v>583</v>
      </c>
      <c r="R16" s="247"/>
      <c r="S16" s="247">
        <v>575</v>
      </c>
      <c r="T16" s="247"/>
      <c r="U16" s="247">
        <v>574</v>
      </c>
      <c r="V16" s="13"/>
      <c r="W16" s="13"/>
      <c r="X16" s="13"/>
      <c r="Y16" s="13">
        <v>2307</v>
      </c>
      <c r="Z16" s="13">
        <f>AVERAGE(Y16/4)</f>
        <v>576.75</v>
      </c>
      <c r="AA16" s="13"/>
      <c r="AB16" s="13"/>
      <c r="AC16" s="13"/>
      <c r="AD16" s="13">
        <f>SUM(Z16+AA16+AB16+AC16)</f>
        <v>576.75</v>
      </c>
      <c r="AE16" s="16"/>
    </row>
    <row r="17" spans="1:31" s="88" customFormat="1" ht="15.75">
      <c r="A17" s="12">
        <v>14</v>
      </c>
      <c r="B17" s="134" t="s">
        <v>947</v>
      </c>
      <c r="C17" s="12" t="s">
        <v>399</v>
      </c>
      <c r="D17" s="12" t="s">
        <v>103</v>
      </c>
      <c r="E17" s="13"/>
      <c r="F17" s="13"/>
      <c r="G17" s="247">
        <v>575</v>
      </c>
      <c r="H17" s="247"/>
      <c r="I17" s="247">
        <v>579</v>
      </c>
      <c r="J17" s="247"/>
      <c r="K17" s="247"/>
      <c r="L17" s="247"/>
      <c r="M17" s="247"/>
      <c r="N17" s="247"/>
      <c r="O17" s="247"/>
      <c r="P17" s="247"/>
      <c r="Q17" s="247">
        <v>579</v>
      </c>
      <c r="R17" s="247"/>
      <c r="S17" s="248">
        <v>571</v>
      </c>
      <c r="T17" s="247"/>
      <c r="U17" s="247">
        <v>573</v>
      </c>
      <c r="V17" s="13"/>
      <c r="W17" s="13"/>
      <c r="X17" s="13"/>
      <c r="Y17" s="13">
        <v>2306</v>
      </c>
      <c r="Z17" s="13">
        <f>AVERAGE(Y17/4)</f>
        <v>576.5</v>
      </c>
      <c r="AA17" s="13"/>
      <c r="AB17" s="13"/>
      <c r="AC17" s="13"/>
      <c r="AD17" s="13">
        <f>SUM(Z17+AA17+AB17+AC17)</f>
        <v>576.5</v>
      </c>
      <c r="AE17" s="16"/>
    </row>
    <row r="18" spans="1:31" s="88" customFormat="1" ht="15.75">
      <c r="A18" s="12">
        <v>15</v>
      </c>
      <c r="B18" s="16" t="s">
        <v>167</v>
      </c>
      <c r="C18" s="27">
        <v>36040</v>
      </c>
      <c r="D18" s="12" t="s">
        <v>14</v>
      </c>
      <c r="E18" s="13"/>
      <c r="F18" s="13"/>
      <c r="G18" s="247">
        <v>583</v>
      </c>
      <c r="H18" s="247"/>
      <c r="I18" s="247">
        <v>574</v>
      </c>
      <c r="J18" s="247"/>
      <c r="K18" s="247"/>
      <c r="L18" s="247"/>
      <c r="M18" s="247"/>
      <c r="N18" s="247"/>
      <c r="O18" s="247"/>
      <c r="P18" s="247"/>
      <c r="Q18" s="247">
        <v>573</v>
      </c>
      <c r="R18" s="247"/>
      <c r="S18" s="248">
        <v>569</v>
      </c>
      <c r="T18" s="247"/>
      <c r="U18" s="247">
        <v>575</v>
      </c>
      <c r="V18" s="13"/>
      <c r="W18" s="13"/>
      <c r="X18" s="13"/>
      <c r="Y18" s="13">
        <v>2305</v>
      </c>
      <c r="Z18" s="13">
        <f>AVERAGE(Y18/4)</f>
        <v>576.25</v>
      </c>
      <c r="AA18" s="13"/>
      <c r="AB18" s="13"/>
      <c r="AC18" s="13"/>
      <c r="AD18" s="13">
        <f>SUM(Z18+AA18+AB18+AC18)</f>
        <v>576.25</v>
      </c>
      <c r="AE18" s="16"/>
    </row>
    <row r="19" spans="1:31" s="88" customFormat="1" ht="15.75">
      <c r="A19" s="12">
        <v>16</v>
      </c>
      <c r="B19" s="64" t="s">
        <v>1148</v>
      </c>
      <c r="C19" s="65" t="s">
        <v>329</v>
      </c>
      <c r="D19" s="65" t="s">
        <v>10</v>
      </c>
      <c r="E19" s="13"/>
      <c r="F19" s="13"/>
      <c r="G19" s="13" t="s">
        <v>1077</v>
      </c>
      <c r="H19" s="13"/>
      <c r="I19" s="13" t="s">
        <v>1077</v>
      </c>
      <c r="J19" s="13"/>
      <c r="K19" s="13"/>
      <c r="L19" s="13"/>
      <c r="M19" s="13"/>
      <c r="N19" s="13"/>
      <c r="O19" s="13"/>
      <c r="P19" s="13"/>
      <c r="Q19" s="372">
        <v>574</v>
      </c>
      <c r="R19" s="372"/>
      <c r="S19" s="372">
        <v>577</v>
      </c>
      <c r="T19" s="372"/>
      <c r="U19" s="248">
        <v>573</v>
      </c>
      <c r="V19" s="372"/>
      <c r="W19" s="372">
        <v>578</v>
      </c>
      <c r="X19" s="373">
        <v>576</v>
      </c>
      <c r="Y19" s="13">
        <v>2305</v>
      </c>
      <c r="Z19" s="13">
        <f>AVERAGE(Y19/4)</f>
        <v>576.25</v>
      </c>
      <c r="AA19" s="13"/>
      <c r="AB19" s="13"/>
      <c r="AC19" s="13"/>
      <c r="AD19" s="13">
        <f>SUM(Z19+AA19+AB19+AC19)</f>
        <v>576.25</v>
      </c>
      <c r="AE19" s="16"/>
    </row>
    <row r="20" spans="1:31" s="88" customFormat="1" ht="15.75">
      <c r="A20" s="12">
        <v>17</v>
      </c>
      <c r="B20" s="16" t="s">
        <v>522</v>
      </c>
      <c r="C20" s="12" t="s">
        <v>523</v>
      </c>
      <c r="D20" s="12" t="s">
        <v>10</v>
      </c>
      <c r="E20" s="13">
        <v>580</v>
      </c>
      <c r="F20" s="13"/>
      <c r="G20" s="13">
        <v>578</v>
      </c>
      <c r="H20" s="13"/>
      <c r="I20" s="13">
        <v>581</v>
      </c>
      <c r="J20" s="13">
        <v>0.5</v>
      </c>
      <c r="K20" s="247">
        <v>578</v>
      </c>
      <c r="L20" s="247"/>
      <c r="M20" s="247"/>
      <c r="N20" s="247"/>
      <c r="O20" s="247">
        <v>578</v>
      </c>
      <c r="P20" s="247">
        <v>0.5</v>
      </c>
      <c r="Q20" s="247">
        <v>577</v>
      </c>
      <c r="R20" s="247"/>
      <c r="S20" s="248">
        <v>570</v>
      </c>
      <c r="T20" s="247"/>
      <c r="U20" s="247">
        <v>571</v>
      </c>
      <c r="V20" s="13"/>
      <c r="W20" s="13"/>
      <c r="X20" s="13"/>
      <c r="Y20" s="13">
        <v>2304.5</v>
      </c>
      <c r="Z20" s="13">
        <f>AVERAGE(Y20/4)</f>
        <v>576.125</v>
      </c>
      <c r="AA20" s="13"/>
      <c r="AB20" s="13"/>
      <c r="AC20" s="13"/>
      <c r="AD20" s="13">
        <f>SUM(Z20+AA20+AB20+AC20)</f>
        <v>576.125</v>
      </c>
      <c r="AE20" s="16"/>
    </row>
    <row r="21" spans="1:31" s="88" customFormat="1" ht="15.75">
      <c r="A21" s="12">
        <v>18</v>
      </c>
      <c r="B21" s="134" t="s">
        <v>156</v>
      </c>
      <c r="C21" s="12" t="s">
        <v>157</v>
      </c>
      <c r="D21" s="12" t="s">
        <v>30</v>
      </c>
      <c r="E21" s="13"/>
      <c r="F21" s="13"/>
      <c r="G21" s="247">
        <v>575</v>
      </c>
      <c r="H21" s="247"/>
      <c r="I21" s="247">
        <v>577</v>
      </c>
      <c r="J21" s="247"/>
      <c r="K21" s="247"/>
      <c r="L21" s="247"/>
      <c r="M21" s="247"/>
      <c r="N21" s="247"/>
      <c r="O21" s="247"/>
      <c r="P21" s="247"/>
      <c r="Q21" s="247">
        <v>576</v>
      </c>
      <c r="R21" s="247"/>
      <c r="S21" s="247">
        <v>576</v>
      </c>
      <c r="T21" s="247"/>
      <c r="U21" s="248">
        <v>568</v>
      </c>
      <c r="V21" s="13"/>
      <c r="W21" s="13"/>
      <c r="X21" s="13"/>
      <c r="Y21" s="13">
        <v>2304</v>
      </c>
      <c r="Z21" s="13">
        <f>AVERAGE(Y21/4)</f>
        <v>576</v>
      </c>
      <c r="AA21" s="13"/>
      <c r="AB21" s="13"/>
      <c r="AC21" s="13"/>
      <c r="AD21" s="13">
        <f>SUM(Z21+AA21+AB21+AC21)</f>
        <v>576</v>
      </c>
      <c r="AE21" s="16"/>
    </row>
    <row r="22" spans="1:31" s="88" customFormat="1" ht="15.75">
      <c r="A22" s="12">
        <v>19</v>
      </c>
      <c r="B22" s="23" t="s">
        <v>356</v>
      </c>
      <c r="C22" s="24" t="s">
        <v>357</v>
      </c>
      <c r="D22" s="12" t="s">
        <v>261</v>
      </c>
      <c r="E22" s="274"/>
      <c r="F22" s="274"/>
      <c r="G22" s="275">
        <v>570</v>
      </c>
      <c r="H22" s="275"/>
      <c r="I22" s="275">
        <v>576</v>
      </c>
      <c r="J22" s="275"/>
      <c r="K22" s="275"/>
      <c r="L22" s="275"/>
      <c r="M22" s="275"/>
      <c r="N22" s="275"/>
      <c r="O22" s="275"/>
      <c r="P22" s="275"/>
      <c r="Q22" s="276">
        <v>570</v>
      </c>
      <c r="R22" s="275"/>
      <c r="S22" s="275">
        <v>579</v>
      </c>
      <c r="T22" s="275">
        <v>0.5</v>
      </c>
      <c r="U22" s="275">
        <v>578</v>
      </c>
      <c r="V22" s="275"/>
      <c r="W22" s="275"/>
      <c r="X22" s="275"/>
      <c r="Y22" s="13">
        <v>2303.5</v>
      </c>
      <c r="Z22" s="13">
        <f>AVERAGE(Y22/4)</f>
        <v>575.875</v>
      </c>
      <c r="AA22" s="13"/>
      <c r="AB22" s="13"/>
      <c r="AC22" s="13"/>
      <c r="AD22" s="13">
        <f>SUM(Z22+AA22+AB22+AC22)</f>
        <v>575.875</v>
      </c>
      <c r="AE22" s="16"/>
    </row>
    <row r="23" spans="1:31" s="88" customFormat="1" ht="15.75">
      <c r="A23" s="12">
        <v>20</v>
      </c>
      <c r="B23" s="16" t="s">
        <v>524</v>
      </c>
      <c r="C23" s="12" t="s">
        <v>525</v>
      </c>
      <c r="D23" s="12" t="s">
        <v>148</v>
      </c>
      <c r="E23" s="13"/>
      <c r="F23" s="13"/>
      <c r="G23" s="248">
        <v>573</v>
      </c>
      <c r="H23" s="247"/>
      <c r="I23" s="247">
        <v>574</v>
      </c>
      <c r="J23" s="247"/>
      <c r="K23" s="247"/>
      <c r="L23" s="247"/>
      <c r="M23" s="247"/>
      <c r="N23" s="247"/>
      <c r="O23" s="247"/>
      <c r="P23" s="247"/>
      <c r="Q23" s="247">
        <v>575</v>
      </c>
      <c r="R23" s="247"/>
      <c r="S23" s="247">
        <v>577</v>
      </c>
      <c r="T23" s="247"/>
      <c r="U23" s="247">
        <v>577</v>
      </c>
      <c r="V23" s="247"/>
      <c r="W23" s="247"/>
      <c r="X23" s="247"/>
      <c r="Y23" s="13">
        <v>2303</v>
      </c>
      <c r="Z23" s="13">
        <f>AVERAGE(Y23/4)</f>
        <v>575.75</v>
      </c>
      <c r="AA23" s="13"/>
      <c r="AB23" s="13"/>
      <c r="AC23" s="13"/>
      <c r="AD23" s="13">
        <f>SUM(Z23+AA23+AB23+AC23)</f>
        <v>575.75</v>
      </c>
      <c r="AE23" s="16"/>
    </row>
    <row r="24" spans="1:31" s="88" customFormat="1" ht="15.75">
      <c r="A24" s="12">
        <v>21</v>
      </c>
      <c r="B24" s="16" t="s">
        <v>541</v>
      </c>
      <c r="C24" s="12" t="s">
        <v>904</v>
      </c>
      <c r="D24" s="12" t="s">
        <v>14</v>
      </c>
      <c r="E24" s="13"/>
      <c r="F24" s="13"/>
      <c r="G24" s="248">
        <v>558</v>
      </c>
      <c r="H24" s="247"/>
      <c r="I24" s="247">
        <v>572</v>
      </c>
      <c r="J24" s="247"/>
      <c r="K24" s="247"/>
      <c r="L24" s="247"/>
      <c r="M24" s="247"/>
      <c r="N24" s="247"/>
      <c r="O24" s="247"/>
      <c r="P24" s="247"/>
      <c r="Q24" s="247">
        <v>580</v>
      </c>
      <c r="R24" s="247">
        <v>0.25</v>
      </c>
      <c r="S24" s="247">
        <v>574</v>
      </c>
      <c r="T24" s="247"/>
      <c r="U24" s="247">
        <v>576</v>
      </c>
      <c r="V24" s="13"/>
      <c r="W24" s="13"/>
      <c r="X24" s="13"/>
      <c r="Y24" s="13">
        <v>2302.25</v>
      </c>
      <c r="Z24" s="13">
        <f>AVERAGE(Y24/4)</f>
        <v>575.5625</v>
      </c>
      <c r="AA24" s="13"/>
      <c r="AB24" s="13"/>
      <c r="AC24" s="13"/>
      <c r="AD24" s="13">
        <f>SUM(Z24+AA24+AB24+AC24)</f>
        <v>575.5625</v>
      </c>
      <c r="AE24" s="16"/>
    </row>
    <row r="25" spans="1:31" s="88" customFormat="1" ht="15.75">
      <c r="A25" s="12">
        <v>22</v>
      </c>
      <c r="B25" s="16" t="s">
        <v>440</v>
      </c>
      <c r="C25" s="12" t="s">
        <v>441</v>
      </c>
      <c r="D25" s="12" t="s">
        <v>24</v>
      </c>
      <c r="E25" s="13"/>
      <c r="F25" s="13"/>
      <c r="G25" s="247">
        <v>573</v>
      </c>
      <c r="H25" s="247"/>
      <c r="I25" s="248">
        <v>572</v>
      </c>
      <c r="J25" s="247"/>
      <c r="K25" s="247"/>
      <c r="L25" s="247"/>
      <c r="M25" s="247"/>
      <c r="N25" s="247"/>
      <c r="O25" s="247"/>
      <c r="P25" s="247"/>
      <c r="Q25" s="247">
        <v>577</v>
      </c>
      <c r="R25" s="247"/>
      <c r="S25" s="247">
        <v>574</v>
      </c>
      <c r="T25" s="247"/>
      <c r="U25" s="247">
        <v>578</v>
      </c>
      <c r="V25" s="247"/>
      <c r="W25" s="247"/>
      <c r="X25" s="247"/>
      <c r="Y25" s="13">
        <v>2302</v>
      </c>
      <c r="Z25" s="13">
        <f>AVERAGE(Y25/4)</f>
        <v>575.5</v>
      </c>
      <c r="AA25" s="13"/>
      <c r="AB25" s="13"/>
      <c r="AC25" s="13"/>
      <c r="AD25" s="13">
        <f>SUM(Z25+AA25+AB25+AC25)</f>
        <v>575.5</v>
      </c>
      <c r="AE25" s="16"/>
    </row>
    <row r="26" spans="1:31" s="88" customFormat="1" ht="15.75">
      <c r="A26" s="12">
        <v>23</v>
      </c>
      <c r="B26" s="16" t="s">
        <v>101</v>
      </c>
      <c r="C26" s="12" t="s">
        <v>552</v>
      </c>
      <c r="D26" s="12" t="s">
        <v>20</v>
      </c>
      <c r="E26" s="13"/>
      <c r="F26" s="13"/>
      <c r="G26" s="13">
        <v>575</v>
      </c>
      <c r="H26" s="13"/>
      <c r="I26" s="247">
        <v>580</v>
      </c>
      <c r="J26" s="247"/>
      <c r="K26" s="247">
        <v>573</v>
      </c>
      <c r="L26" s="247"/>
      <c r="M26" s="247"/>
      <c r="N26" s="247"/>
      <c r="O26" s="247"/>
      <c r="P26" s="247"/>
      <c r="Q26" s="248">
        <v>572</v>
      </c>
      <c r="R26" s="247"/>
      <c r="S26" s="247">
        <v>574</v>
      </c>
      <c r="T26" s="247"/>
      <c r="U26" s="247">
        <v>574</v>
      </c>
      <c r="V26" s="13"/>
      <c r="W26" s="13"/>
      <c r="X26" s="13"/>
      <c r="Y26" s="13">
        <v>2301</v>
      </c>
      <c r="Z26" s="13">
        <f>AVERAGE(Y26/4)</f>
        <v>575.25</v>
      </c>
      <c r="AA26" s="13"/>
      <c r="AB26" s="13"/>
      <c r="AC26" s="13"/>
      <c r="AD26" s="13">
        <f>SUM(Z26+AA26+AB26+AC26)</f>
        <v>575.25</v>
      </c>
      <c r="AE26" s="16"/>
    </row>
    <row r="27" spans="1:31" s="88" customFormat="1" ht="15.75">
      <c r="A27" s="12">
        <v>24</v>
      </c>
      <c r="B27" s="16" t="s">
        <v>152</v>
      </c>
      <c r="C27" s="26">
        <v>29997</v>
      </c>
      <c r="D27" s="12" t="s">
        <v>11</v>
      </c>
      <c r="E27" s="13"/>
      <c r="F27" s="13"/>
      <c r="G27" s="247">
        <v>574</v>
      </c>
      <c r="H27" s="247"/>
      <c r="I27" s="247">
        <v>572</v>
      </c>
      <c r="J27" s="247"/>
      <c r="K27" s="247"/>
      <c r="L27" s="247"/>
      <c r="M27" s="247"/>
      <c r="N27" s="247"/>
      <c r="O27" s="247"/>
      <c r="P27" s="247"/>
      <c r="Q27" s="247">
        <v>579</v>
      </c>
      <c r="R27" s="247">
        <v>0.25</v>
      </c>
      <c r="S27" s="248">
        <v>569</v>
      </c>
      <c r="T27" s="247"/>
      <c r="U27" s="247">
        <v>575</v>
      </c>
      <c r="V27" s="13"/>
      <c r="W27" s="13"/>
      <c r="X27" s="13"/>
      <c r="Y27" s="13">
        <v>2300.25</v>
      </c>
      <c r="Z27" s="13">
        <f>AVERAGE(Y27/4)</f>
        <v>575.0625</v>
      </c>
      <c r="AA27" s="13"/>
      <c r="AB27" s="13"/>
      <c r="AC27" s="13"/>
      <c r="AD27" s="13">
        <f>SUM(Z27+AA27+AB27+AC27)</f>
        <v>575.0625</v>
      </c>
      <c r="AE27" s="16"/>
    </row>
    <row r="28" spans="1:31" s="88" customFormat="1" ht="15.75">
      <c r="A28" s="12">
        <v>25</v>
      </c>
      <c r="B28" s="16" t="s">
        <v>432</v>
      </c>
      <c r="C28" s="12" t="s">
        <v>433</v>
      </c>
      <c r="D28" s="12" t="s">
        <v>9</v>
      </c>
      <c r="E28" s="13"/>
      <c r="F28" s="13"/>
      <c r="G28" s="13">
        <v>577</v>
      </c>
      <c r="H28" s="13"/>
      <c r="I28" s="247">
        <v>580</v>
      </c>
      <c r="J28" s="247">
        <v>0.25</v>
      </c>
      <c r="K28" s="247">
        <v>572</v>
      </c>
      <c r="L28" s="247"/>
      <c r="M28" s="247"/>
      <c r="N28" s="247"/>
      <c r="O28" s="247"/>
      <c r="P28" s="247"/>
      <c r="Q28" s="248">
        <v>572</v>
      </c>
      <c r="R28" s="247"/>
      <c r="S28" s="247">
        <v>574</v>
      </c>
      <c r="T28" s="247"/>
      <c r="U28" s="247">
        <v>574</v>
      </c>
      <c r="V28" s="13"/>
      <c r="W28" s="13"/>
      <c r="X28" s="13"/>
      <c r="Y28" s="13">
        <v>2300.25</v>
      </c>
      <c r="Z28" s="13">
        <f>AVERAGE(Y28/4)</f>
        <v>575.0625</v>
      </c>
      <c r="AA28" s="13"/>
      <c r="AB28" s="13"/>
      <c r="AC28" s="13"/>
      <c r="AD28" s="13">
        <f>SUM(Z28+AA28+AB28+AC28)</f>
        <v>575.0625</v>
      </c>
      <c r="AE28" s="16"/>
    </row>
    <row r="29" spans="1:31" s="88" customFormat="1" ht="15.75">
      <c r="A29" s="12">
        <v>26</v>
      </c>
      <c r="B29" s="16" t="s">
        <v>798</v>
      </c>
      <c r="C29" s="12" t="s">
        <v>799</v>
      </c>
      <c r="D29" s="12" t="s">
        <v>14</v>
      </c>
      <c r="E29" s="13"/>
      <c r="F29" s="13"/>
      <c r="G29" s="13">
        <v>582</v>
      </c>
      <c r="H29" s="13"/>
      <c r="I29" s="247">
        <v>579</v>
      </c>
      <c r="J29" s="247"/>
      <c r="K29" s="247"/>
      <c r="L29" s="247"/>
      <c r="M29" s="247"/>
      <c r="N29" s="247"/>
      <c r="O29" s="247">
        <v>571</v>
      </c>
      <c r="P29" s="247"/>
      <c r="Q29" s="248">
        <v>571</v>
      </c>
      <c r="R29" s="247"/>
      <c r="S29" s="247">
        <v>575</v>
      </c>
      <c r="T29" s="247"/>
      <c r="U29" s="247">
        <v>575</v>
      </c>
      <c r="V29" s="13"/>
      <c r="W29" s="13"/>
      <c r="X29" s="13"/>
      <c r="Y29" s="13">
        <v>2300</v>
      </c>
      <c r="Z29" s="13">
        <f>AVERAGE(Y29/4)</f>
        <v>575</v>
      </c>
      <c r="AA29" s="13"/>
      <c r="AB29" s="13"/>
      <c r="AC29" s="13"/>
      <c r="AD29" s="13">
        <f>SUM(Z29+AA29+AB29+AC29)</f>
        <v>575</v>
      </c>
      <c r="AE29" s="16"/>
    </row>
    <row r="30" spans="1:31" s="88" customFormat="1" ht="15.75">
      <c r="A30" s="12">
        <v>27</v>
      </c>
      <c r="B30" s="16" t="s">
        <v>537</v>
      </c>
      <c r="C30" s="12" t="s">
        <v>538</v>
      </c>
      <c r="D30" s="12" t="s">
        <v>14</v>
      </c>
      <c r="E30" s="13">
        <v>581</v>
      </c>
      <c r="F30" s="13"/>
      <c r="G30" s="13">
        <v>573</v>
      </c>
      <c r="H30" s="13"/>
      <c r="I30" s="247">
        <v>578</v>
      </c>
      <c r="J30" s="247"/>
      <c r="K30" s="247">
        <v>568</v>
      </c>
      <c r="L30" s="247"/>
      <c r="M30" s="247"/>
      <c r="N30" s="247"/>
      <c r="O30" s="247"/>
      <c r="P30" s="247"/>
      <c r="Q30" s="247">
        <v>580</v>
      </c>
      <c r="R30" s="247">
        <v>2</v>
      </c>
      <c r="S30" s="247">
        <v>572</v>
      </c>
      <c r="T30" s="247"/>
      <c r="U30" s="248">
        <v>565</v>
      </c>
      <c r="V30" s="13"/>
      <c r="W30" s="13"/>
      <c r="X30" s="13"/>
      <c r="Y30" s="13">
        <v>2300</v>
      </c>
      <c r="Z30" s="13">
        <f>AVERAGE(Y30/4)</f>
        <v>575</v>
      </c>
      <c r="AA30" s="13"/>
      <c r="AB30" s="13"/>
      <c r="AC30" s="13"/>
      <c r="AD30" s="13">
        <f>SUM(Z30+AA30+AB30+AC30)</f>
        <v>575</v>
      </c>
      <c r="AE30" s="16"/>
    </row>
    <row r="31" spans="1:31" s="88" customFormat="1" ht="15.75">
      <c r="A31" s="12">
        <v>28</v>
      </c>
      <c r="B31" s="134" t="s">
        <v>539</v>
      </c>
      <c r="C31" s="12" t="s">
        <v>540</v>
      </c>
      <c r="D31" s="12" t="s">
        <v>14</v>
      </c>
      <c r="E31" s="13"/>
      <c r="F31" s="13"/>
      <c r="G31" s="247">
        <v>574</v>
      </c>
      <c r="H31" s="247"/>
      <c r="I31" s="247">
        <v>578</v>
      </c>
      <c r="J31" s="247"/>
      <c r="K31" s="247"/>
      <c r="L31" s="247"/>
      <c r="M31" s="247"/>
      <c r="N31" s="247"/>
      <c r="O31" s="247"/>
      <c r="P31" s="247"/>
      <c r="Q31" s="248">
        <v>564</v>
      </c>
      <c r="R31" s="247"/>
      <c r="S31" s="247">
        <v>574</v>
      </c>
      <c r="T31" s="247"/>
      <c r="U31" s="247">
        <v>573</v>
      </c>
      <c r="V31" s="13"/>
      <c r="W31" s="13"/>
      <c r="X31" s="13"/>
      <c r="Y31" s="13">
        <v>2299</v>
      </c>
      <c r="Z31" s="13">
        <f>AVERAGE(Y31/4)</f>
        <v>574.75</v>
      </c>
      <c r="AA31" s="13"/>
      <c r="AB31" s="13"/>
      <c r="AC31" s="13"/>
      <c r="AD31" s="13">
        <f>SUM(Z31+AA31+AB31+AC31)</f>
        <v>574.75</v>
      </c>
      <c r="AE31" s="16"/>
    </row>
    <row r="32" spans="1:31" s="88" customFormat="1" ht="15.75">
      <c r="A32" s="12">
        <v>29</v>
      </c>
      <c r="B32" s="134" t="s">
        <v>800</v>
      </c>
      <c r="C32" s="12" t="s">
        <v>763</v>
      </c>
      <c r="D32" s="12" t="s">
        <v>63</v>
      </c>
      <c r="E32" s="13"/>
      <c r="F32" s="13"/>
      <c r="G32" s="247">
        <v>579</v>
      </c>
      <c r="H32" s="247"/>
      <c r="I32" s="248">
        <v>570</v>
      </c>
      <c r="J32" s="247"/>
      <c r="K32" s="247"/>
      <c r="L32" s="247"/>
      <c r="M32" s="247"/>
      <c r="N32" s="247"/>
      <c r="O32" s="247"/>
      <c r="P32" s="247"/>
      <c r="Q32" s="247">
        <v>571</v>
      </c>
      <c r="R32" s="247"/>
      <c r="S32" s="247">
        <v>572</v>
      </c>
      <c r="T32" s="247"/>
      <c r="U32" s="247">
        <v>576</v>
      </c>
      <c r="V32" s="13"/>
      <c r="W32" s="13"/>
      <c r="X32" s="13"/>
      <c r="Y32" s="13">
        <v>2298</v>
      </c>
      <c r="Z32" s="13">
        <f>AVERAGE(Y32/4)</f>
        <v>574.5</v>
      </c>
      <c r="AA32" s="13"/>
      <c r="AB32" s="13"/>
      <c r="AC32" s="13"/>
      <c r="AD32" s="13">
        <f>SUM(Z32+AA32+AB32+AC32)</f>
        <v>574.5</v>
      </c>
      <c r="AE32" s="16"/>
    </row>
    <row r="33" spans="1:31" s="88" customFormat="1" ht="15.75">
      <c r="A33" s="12">
        <v>30</v>
      </c>
      <c r="B33" s="134" t="s">
        <v>335</v>
      </c>
      <c r="C33" s="12" t="s">
        <v>336</v>
      </c>
      <c r="D33" s="12" t="s">
        <v>24</v>
      </c>
      <c r="E33" s="13"/>
      <c r="F33" s="13"/>
      <c r="G33" s="247">
        <v>582</v>
      </c>
      <c r="H33" s="247"/>
      <c r="I33" s="247">
        <v>573</v>
      </c>
      <c r="J33" s="247"/>
      <c r="K33" s="247"/>
      <c r="L33" s="247"/>
      <c r="M33" s="247"/>
      <c r="N33" s="247"/>
      <c r="O33" s="247"/>
      <c r="P33" s="247"/>
      <c r="Q33" s="247">
        <v>569</v>
      </c>
      <c r="R33" s="247"/>
      <c r="S33" s="248">
        <v>569</v>
      </c>
      <c r="T33" s="247"/>
      <c r="U33" s="247">
        <v>574</v>
      </c>
      <c r="V33" s="13"/>
      <c r="W33" s="13"/>
      <c r="X33" s="13"/>
      <c r="Y33" s="13">
        <v>2298</v>
      </c>
      <c r="Z33" s="13">
        <f>AVERAGE(Y33/4)</f>
        <v>574.5</v>
      </c>
      <c r="AA33" s="13"/>
      <c r="AB33" s="13"/>
      <c r="AC33" s="13"/>
      <c r="AD33" s="13">
        <f>SUM(Z33+AA33+AB33+AC33)</f>
        <v>574.5</v>
      </c>
      <c r="AE33" s="16"/>
    </row>
    <row r="34" spans="1:31" s="88" customFormat="1" ht="15.75">
      <c r="A34" s="12">
        <v>31</v>
      </c>
      <c r="B34" s="134" t="s">
        <v>966</v>
      </c>
      <c r="C34" s="12" t="s">
        <v>967</v>
      </c>
      <c r="D34" s="12" t="s">
        <v>14</v>
      </c>
      <c r="E34" s="13"/>
      <c r="F34" s="13"/>
      <c r="G34" s="247">
        <v>574</v>
      </c>
      <c r="H34" s="247"/>
      <c r="I34" s="247">
        <v>572</v>
      </c>
      <c r="J34" s="247"/>
      <c r="K34" s="247"/>
      <c r="L34" s="247"/>
      <c r="M34" s="247"/>
      <c r="N34" s="247"/>
      <c r="O34" s="247"/>
      <c r="P34" s="247"/>
      <c r="Q34" s="248">
        <v>567</v>
      </c>
      <c r="R34" s="247"/>
      <c r="S34" s="247">
        <v>575</v>
      </c>
      <c r="T34" s="247"/>
      <c r="U34" s="247">
        <v>576</v>
      </c>
      <c r="V34" s="13"/>
      <c r="W34" s="13"/>
      <c r="X34" s="13"/>
      <c r="Y34" s="13">
        <v>2297</v>
      </c>
      <c r="Z34" s="13">
        <f>AVERAGE(Y34/4)</f>
        <v>574.25</v>
      </c>
      <c r="AA34" s="13"/>
      <c r="AB34" s="13"/>
      <c r="AC34" s="13"/>
      <c r="AD34" s="13">
        <f>SUM(Z34+AA34+AB34+AC34)</f>
        <v>574.25</v>
      </c>
      <c r="AE34" s="16"/>
    </row>
    <row r="35" spans="1:31" s="88" customFormat="1" ht="15.75">
      <c r="A35" s="12">
        <v>32</v>
      </c>
      <c r="B35" s="16" t="s">
        <v>905</v>
      </c>
      <c r="C35" s="12" t="s">
        <v>906</v>
      </c>
      <c r="D35" s="12" t="s">
        <v>10</v>
      </c>
      <c r="E35" s="13"/>
      <c r="F35" s="13"/>
      <c r="G35" s="247">
        <v>574</v>
      </c>
      <c r="H35" s="247"/>
      <c r="I35" s="247">
        <v>580</v>
      </c>
      <c r="J35" s="247"/>
      <c r="K35" s="247"/>
      <c r="L35" s="247"/>
      <c r="M35" s="247"/>
      <c r="N35" s="247"/>
      <c r="O35" s="247"/>
      <c r="P35" s="247"/>
      <c r="Q35" s="247">
        <v>570</v>
      </c>
      <c r="R35" s="247"/>
      <c r="S35" s="248">
        <v>568</v>
      </c>
      <c r="T35" s="247"/>
      <c r="U35" s="247">
        <v>573</v>
      </c>
      <c r="V35" s="13"/>
      <c r="W35" s="13"/>
      <c r="X35" s="13"/>
      <c r="Y35" s="13">
        <v>2297</v>
      </c>
      <c r="Z35" s="13">
        <f>AVERAGE(Y35/4)</f>
        <v>574.25</v>
      </c>
      <c r="AA35" s="13"/>
      <c r="AB35" s="13"/>
      <c r="AC35" s="13"/>
      <c r="AD35" s="13">
        <f>SUM(Z35+AA35+AB35+AC35)</f>
        <v>574.25</v>
      </c>
      <c r="AE35" s="16"/>
    </row>
    <row r="36" spans="1:31" s="88" customFormat="1" ht="15.75">
      <c r="A36" s="12">
        <v>33</v>
      </c>
      <c r="B36" s="134" t="s">
        <v>550</v>
      </c>
      <c r="C36" s="12" t="s">
        <v>551</v>
      </c>
      <c r="D36" s="12" t="s">
        <v>148</v>
      </c>
      <c r="E36" s="13"/>
      <c r="F36" s="13"/>
      <c r="G36" s="247">
        <v>576</v>
      </c>
      <c r="H36" s="247"/>
      <c r="I36" s="247">
        <v>576</v>
      </c>
      <c r="J36" s="247"/>
      <c r="K36" s="247"/>
      <c r="L36" s="247"/>
      <c r="M36" s="247"/>
      <c r="N36" s="247"/>
      <c r="O36" s="247"/>
      <c r="P36" s="247"/>
      <c r="Q36" s="247">
        <v>576</v>
      </c>
      <c r="R36" s="247"/>
      <c r="S36" s="248">
        <v>563</v>
      </c>
      <c r="T36" s="247"/>
      <c r="U36" s="247">
        <v>569</v>
      </c>
      <c r="V36" s="13"/>
      <c r="W36" s="13"/>
      <c r="X36" s="13"/>
      <c r="Y36" s="13">
        <v>2297</v>
      </c>
      <c r="Z36" s="13">
        <f>AVERAGE(Y36/4)</f>
        <v>574.25</v>
      </c>
      <c r="AA36" s="13"/>
      <c r="AB36" s="13"/>
      <c r="AC36" s="13"/>
      <c r="AD36" s="13">
        <f>SUM(Z36+AA36+AB36+AC36)</f>
        <v>574.25</v>
      </c>
      <c r="AE36" s="16"/>
    </row>
    <row r="37" spans="1:31" s="88" customFormat="1" ht="15.75">
      <c r="A37" s="12">
        <v>34</v>
      </c>
      <c r="B37" s="23" t="s">
        <v>350</v>
      </c>
      <c r="C37" s="24" t="s">
        <v>347</v>
      </c>
      <c r="D37" s="12" t="s">
        <v>9</v>
      </c>
      <c r="E37" s="274"/>
      <c r="F37" s="274"/>
      <c r="G37" s="275">
        <v>577</v>
      </c>
      <c r="H37" s="275"/>
      <c r="I37" s="275">
        <v>577</v>
      </c>
      <c r="J37" s="275"/>
      <c r="K37" s="275"/>
      <c r="L37" s="275"/>
      <c r="M37" s="275"/>
      <c r="N37" s="275"/>
      <c r="O37" s="275"/>
      <c r="P37" s="275"/>
      <c r="Q37" s="275">
        <v>572</v>
      </c>
      <c r="R37" s="275"/>
      <c r="S37" s="275">
        <v>571</v>
      </c>
      <c r="T37" s="275"/>
      <c r="U37" s="276">
        <v>567</v>
      </c>
      <c r="V37" s="274"/>
      <c r="W37" s="274"/>
      <c r="X37" s="274"/>
      <c r="Y37" s="13">
        <v>2297</v>
      </c>
      <c r="Z37" s="13">
        <f>AVERAGE(Y37/4)</f>
        <v>574.25</v>
      </c>
      <c r="AA37" s="13"/>
      <c r="AB37" s="13"/>
      <c r="AC37" s="13"/>
      <c r="AD37" s="13">
        <f>SUM(Z37+AA37+AB37+AC37)</f>
        <v>574.25</v>
      </c>
      <c r="AE37" s="16"/>
    </row>
    <row r="38" spans="1:31" s="88" customFormat="1" ht="15.75">
      <c r="A38" s="12">
        <v>35</v>
      </c>
      <c r="B38" s="16" t="s">
        <v>970</v>
      </c>
      <c r="C38" s="12" t="s">
        <v>971</v>
      </c>
      <c r="D38" s="12" t="s">
        <v>261</v>
      </c>
      <c r="E38" s="13"/>
      <c r="F38" s="13"/>
      <c r="G38" s="247">
        <v>577</v>
      </c>
      <c r="H38" s="247"/>
      <c r="I38" s="247">
        <v>570</v>
      </c>
      <c r="J38" s="247"/>
      <c r="K38" s="247"/>
      <c r="L38" s="247"/>
      <c r="M38" s="247"/>
      <c r="N38" s="247"/>
      <c r="O38" s="247"/>
      <c r="P38" s="247"/>
      <c r="Q38" s="247">
        <v>575</v>
      </c>
      <c r="R38" s="247"/>
      <c r="S38" s="248">
        <v>566</v>
      </c>
      <c r="T38" s="247"/>
      <c r="U38" s="247">
        <v>574</v>
      </c>
      <c r="V38" s="13"/>
      <c r="W38" s="13"/>
      <c r="X38" s="13"/>
      <c r="Y38" s="13">
        <v>2296</v>
      </c>
      <c r="Z38" s="13">
        <f>AVERAGE(Y38/4)</f>
        <v>574</v>
      </c>
      <c r="AA38" s="13"/>
      <c r="AB38" s="13"/>
      <c r="AC38" s="13"/>
      <c r="AD38" s="13">
        <f>SUM(Z38+AA38+AB38+AC38)</f>
        <v>574</v>
      </c>
      <c r="AE38" s="16"/>
    </row>
    <row r="39" spans="1:31" s="88" customFormat="1" ht="15.75">
      <c r="A39" s="12">
        <v>36</v>
      </c>
      <c r="B39" s="16" t="s">
        <v>595</v>
      </c>
      <c r="C39" s="12" t="s">
        <v>594</v>
      </c>
      <c r="D39" s="12" t="s">
        <v>14</v>
      </c>
      <c r="E39" s="13"/>
      <c r="F39" s="13"/>
      <c r="G39" s="247">
        <v>574</v>
      </c>
      <c r="H39" s="247"/>
      <c r="I39" s="247">
        <v>572</v>
      </c>
      <c r="J39" s="247"/>
      <c r="K39" s="247"/>
      <c r="L39" s="247"/>
      <c r="M39" s="247"/>
      <c r="N39" s="247"/>
      <c r="O39" s="247"/>
      <c r="P39" s="247"/>
      <c r="Q39" s="247">
        <v>578</v>
      </c>
      <c r="R39" s="247"/>
      <c r="S39" s="248">
        <v>566</v>
      </c>
      <c r="T39" s="247"/>
      <c r="U39" s="247">
        <v>572</v>
      </c>
      <c r="V39" s="13"/>
      <c r="W39" s="13"/>
      <c r="X39" s="13"/>
      <c r="Y39" s="13">
        <v>2296</v>
      </c>
      <c r="Z39" s="13">
        <f>AVERAGE(Y39/4)</f>
        <v>574</v>
      </c>
      <c r="AA39" s="13"/>
      <c r="AB39" s="13"/>
      <c r="AC39" s="13"/>
      <c r="AD39" s="13">
        <f>SUM(Z39+AA39+AB39+AC39)</f>
        <v>574</v>
      </c>
      <c r="AE39" s="16"/>
    </row>
    <row r="40" spans="1:31" s="88" customFormat="1" ht="15.75">
      <c r="A40" s="12">
        <v>37</v>
      </c>
      <c r="B40" s="16" t="s">
        <v>561</v>
      </c>
      <c r="C40" s="12" t="s">
        <v>1045</v>
      </c>
      <c r="D40" s="12" t="s">
        <v>99</v>
      </c>
      <c r="E40" s="13"/>
      <c r="F40" s="13"/>
      <c r="G40" s="247">
        <v>573</v>
      </c>
      <c r="H40" s="247"/>
      <c r="I40" s="247">
        <v>571</v>
      </c>
      <c r="J40" s="247"/>
      <c r="K40" s="247"/>
      <c r="L40" s="247"/>
      <c r="M40" s="247"/>
      <c r="N40" s="247"/>
      <c r="O40" s="247"/>
      <c r="P40" s="247"/>
      <c r="Q40" s="248">
        <v>567</v>
      </c>
      <c r="R40" s="247"/>
      <c r="S40" s="247">
        <v>576</v>
      </c>
      <c r="T40" s="247"/>
      <c r="U40" s="247">
        <v>575</v>
      </c>
      <c r="V40" s="13"/>
      <c r="W40" s="13"/>
      <c r="X40" s="13"/>
      <c r="Y40" s="13">
        <v>2295</v>
      </c>
      <c r="Z40" s="13">
        <f>AVERAGE(Y40/4)</f>
        <v>573.75</v>
      </c>
      <c r="AA40" s="13"/>
      <c r="AB40" s="13"/>
      <c r="AC40" s="13"/>
      <c r="AD40" s="13">
        <f>SUM(Z40+AA40+AB40+AC40)</f>
        <v>573.75</v>
      </c>
      <c r="AE40" s="16"/>
    </row>
    <row r="41" spans="1:31" s="88" customFormat="1" ht="15.75">
      <c r="A41" s="12">
        <v>38</v>
      </c>
      <c r="B41" s="16" t="s">
        <v>960</v>
      </c>
      <c r="C41" s="12" t="s">
        <v>961</v>
      </c>
      <c r="D41" s="12" t="s">
        <v>10</v>
      </c>
      <c r="E41" s="13"/>
      <c r="F41" s="13"/>
      <c r="G41" s="247">
        <v>572</v>
      </c>
      <c r="H41" s="247"/>
      <c r="I41" s="247">
        <v>576</v>
      </c>
      <c r="J41" s="247"/>
      <c r="K41" s="247"/>
      <c r="L41" s="247"/>
      <c r="M41" s="247"/>
      <c r="N41" s="247"/>
      <c r="O41" s="247"/>
      <c r="P41" s="247"/>
      <c r="Q41" s="248">
        <v>568</v>
      </c>
      <c r="R41" s="247"/>
      <c r="S41" s="247">
        <v>569</v>
      </c>
      <c r="T41" s="247"/>
      <c r="U41" s="247">
        <v>577</v>
      </c>
      <c r="V41" s="247"/>
      <c r="W41" s="247"/>
      <c r="X41" s="247"/>
      <c r="Y41" s="13">
        <v>2294</v>
      </c>
      <c r="Z41" s="13">
        <f>AVERAGE(Y41/4)</f>
        <v>573.5</v>
      </c>
      <c r="AA41" s="13"/>
      <c r="AB41" s="13"/>
      <c r="AC41" s="13"/>
      <c r="AD41" s="13">
        <f>SUM(Z41+AA41+AB41+AC41)</f>
        <v>573.5</v>
      </c>
      <c r="AE41" s="16"/>
    </row>
    <row r="42" spans="1:31" s="88" customFormat="1" ht="15.75">
      <c r="A42" s="12">
        <v>39</v>
      </c>
      <c r="B42" s="374" t="s">
        <v>344</v>
      </c>
      <c r="C42" s="65" t="s">
        <v>179</v>
      </c>
      <c r="D42" s="65" t="s">
        <v>17</v>
      </c>
      <c r="E42" s="13"/>
      <c r="F42" s="13"/>
      <c r="G42" s="247">
        <v>575</v>
      </c>
      <c r="H42" s="247"/>
      <c r="I42" s="247">
        <v>574</v>
      </c>
      <c r="J42" s="247"/>
      <c r="K42" s="247"/>
      <c r="L42" s="247"/>
      <c r="M42" s="247"/>
      <c r="N42" s="247"/>
      <c r="O42" s="247"/>
      <c r="P42" s="247"/>
      <c r="Q42" s="247">
        <v>572</v>
      </c>
      <c r="R42" s="247"/>
      <c r="S42" s="248">
        <v>567</v>
      </c>
      <c r="T42" s="247"/>
      <c r="U42" s="247">
        <v>572</v>
      </c>
      <c r="V42" s="13"/>
      <c r="W42" s="13"/>
      <c r="X42" s="13"/>
      <c r="Y42" s="13">
        <v>2293</v>
      </c>
      <c r="Z42" s="13">
        <f>AVERAGE(Y42/4)</f>
        <v>573.25</v>
      </c>
      <c r="AA42" s="13"/>
      <c r="AB42" s="13"/>
      <c r="AC42" s="13"/>
      <c r="AD42" s="13">
        <f>SUM(Z42+AA42+AB42+AC42)</f>
        <v>573.25</v>
      </c>
      <c r="AE42" s="16"/>
    </row>
    <row r="43" spans="1:31" s="88" customFormat="1" ht="15.75">
      <c r="A43" s="12">
        <v>40</v>
      </c>
      <c r="B43" s="16" t="s">
        <v>1043</v>
      </c>
      <c r="C43" s="12" t="s">
        <v>1044</v>
      </c>
      <c r="D43" s="12" t="s">
        <v>20</v>
      </c>
      <c r="E43" s="13"/>
      <c r="F43" s="13"/>
      <c r="G43" s="247">
        <v>578</v>
      </c>
      <c r="H43" s="247"/>
      <c r="I43" s="247">
        <v>572</v>
      </c>
      <c r="J43" s="247"/>
      <c r="K43" s="247"/>
      <c r="L43" s="247"/>
      <c r="M43" s="247"/>
      <c r="N43" s="247"/>
      <c r="O43" s="247"/>
      <c r="P43" s="247"/>
      <c r="Q43" s="247">
        <v>575</v>
      </c>
      <c r="R43" s="247"/>
      <c r="S43" s="247">
        <v>568</v>
      </c>
      <c r="T43" s="247"/>
      <c r="U43" s="248">
        <v>568</v>
      </c>
      <c r="V43" s="13"/>
      <c r="W43" s="13"/>
      <c r="X43" s="13"/>
      <c r="Y43" s="13">
        <v>2293</v>
      </c>
      <c r="Z43" s="13">
        <f>AVERAGE(Y43/4)</f>
        <v>573.25</v>
      </c>
      <c r="AA43" s="13"/>
      <c r="AB43" s="13"/>
      <c r="AC43" s="13"/>
      <c r="AD43" s="13">
        <f>SUM(Z43+AA43+AB43+AC43)</f>
        <v>573.25</v>
      </c>
      <c r="AE43" s="16"/>
    </row>
    <row r="44" spans="1:31" s="88" customFormat="1" ht="15.75">
      <c r="A44" s="12">
        <v>41</v>
      </c>
      <c r="B44" s="64" t="s">
        <v>334</v>
      </c>
      <c r="C44" s="65" t="s">
        <v>332</v>
      </c>
      <c r="D44" s="65" t="s">
        <v>234</v>
      </c>
      <c r="E44" s="13"/>
      <c r="F44" s="13"/>
      <c r="G44" s="247">
        <v>571</v>
      </c>
      <c r="H44" s="247"/>
      <c r="I44" s="247">
        <v>574</v>
      </c>
      <c r="J44" s="247"/>
      <c r="K44" s="247"/>
      <c r="L44" s="247"/>
      <c r="M44" s="247"/>
      <c r="N44" s="247"/>
      <c r="O44" s="247"/>
      <c r="P44" s="247"/>
      <c r="Q44" s="247">
        <v>576</v>
      </c>
      <c r="R44" s="247"/>
      <c r="S44" s="248">
        <v>563</v>
      </c>
      <c r="T44" s="247"/>
      <c r="U44" s="247">
        <v>571</v>
      </c>
      <c r="V44" s="13"/>
      <c r="W44" s="13"/>
      <c r="X44" s="13"/>
      <c r="Y44" s="13">
        <v>2292</v>
      </c>
      <c r="Z44" s="13">
        <f>AVERAGE(Y44/4)</f>
        <v>573</v>
      </c>
      <c r="AA44" s="13"/>
      <c r="AB44" s="13"/>
      <c r="AC44" s="13"/>
      <c r="AD44" s="13">
        <f>SUM(Z44+AA44+AB44+AC44)</f>
        <v>573</v>
      </c>
      <c r="AE44" s="16"/>
    </row>
  </sheetData>
  <sheetProtection/>
  <mergeCells count="1">
    <mergeCell ref="A1:AE1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43"/>
  <sheetViews>
    <sheetView zoomScale="85" zoomScaleNormal="85" zoomScalePageLayoutView="0" workbookViewId="0" topLeftCell="A31">
      <selection activeCell="A44" sqref="A44:W44"/>
    </sheetView>
  </sheetViews>
  <sheetFormatPr defaultColWidth="72.00390625" defaultRowHeight="15"/>
  <cols>
    <col min="1" max="1" width="6.28125" style="45" bestFit="1" customWidth="1"/>
    <col min="2" max="2" width="36.7109375" style="45" bestFit="1" customWidth="1"/>
    <col min="3" max="3" width="11.28125" style="76" bestFit="1" customWidth="1"/>
    <col min="4" max="4" width="8.8515625" style="76" bestFit="1" customWidth="1"/>
    <col min="5" max="5" width="8.28125" style="94" bestFit="1" customWidth="1"/>
    <col min="6" max="6" width="10.140625" style="94" bestFit="1" customWidth="1"/>
    <col min="7" max="7" width="4.7109375" style="94" bestFit="1" customWidth="1"/>
    <col min="8" max="8" width="8.7109375" style="94" customWidth="1"/>
    <col min="9" max="9" width="4.7109375" style="94" bestFit="1" customWidth="1"/>
    <col min="10" max="10" width="11.28125" style="94" bestFit="1" customWidth="1"/>
    <col min="11" max="11" width="4.57421875" style="94" bestFit="1" customWidth="1"/>
    <col min="12" max="13" width="6.7109375" style="94" bestFit="1" customWidth="1"/>
    <col min="14" max="14" width="10.8515625" style="94" bestFit="1" customWidth="1"/>
    <col min="15" max="15" width="4.57421875" style="94" bestFit="1" customWidth="1"/>
    <col min="16" max="16" width="7.7109375" style="94" bestFit="1" customWidth="1"/>
    <col min="17" max="18" width="7.57421875" style="94" customWidth="1"/>
    <col min="19" max="19" width="4.57421875" style="94" bestFit="1" customWidth="1"/>
    <col min="20" max="20" width="12.140625" style="94" customWidth="1"/>
    <col min="21" max="21" width="13.28125" style="94" customWidth="1"/>
    <col min="22" max="22" width="8.421875" style="279" bestFit="1" customWidth="1"/>
    <col min="23" max="23" width="6.57421875" style="113" bestFit="1" customWidth="1"/>
    <col min="24" max="16384" width="72.00390625" style="45" customWidth="1"/>
  </cols>
  <sheetData>
    <row r="1" spans="1:23" ht="26.25">
      <c r="A1" s="351" t="s">
        <v>1122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</row>
    <row r="2" spans="1:23" s="75" customFormat="1" ht="15">
      <c r="A2" s="225"/>
      <c r="B2" s="72"/>
      <c r="C2" s="228"/>
      <c r="D2" s="228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204"/>
    </row>
    <row r="3" spans="1:23" s="314" customFormat="1" ht="47.25">
      <c r="A3" s="225" t="s">
        <v>330</v>
      </c>
      <c r="B3" s="203" t="s">
        <v>2</v>
      </c>
      <c r="C3" s="228" t="s">
        <v>3</v>
      </c>
      <c r="D3" s="228" t="s">
        <v>4</v>
      </c>
      <c r="E3" s="43" t="s">
        <v>1047</v>
      </c>
      <c r="F3" s="43" t="s">
        <v>1062</v>
      </c>
      <c r="G3" s="43" t="s">
        <v>741</v>
      </c>
      <c r="H3" s="43" t="s">
        <v>1053</v>
      </c>
      <c r="I3" s="43" t="s">
        <v>741</v>
      </c>
      <c r="J3" s="43" t="s">
        <v>1067</v>
      </c>
      <c r="K3" s="43" t="s">
        <v>745</v>
      </c>
      <c r="L3" s="43" t="s">
        <v>1069</v>
      </c>
      <c r="M3" s="43" t="s">
        <v>1091</v>
      </c>
      <c r="N3" s="43" t="s">
        <v>1070</v>
      </c>
      <c r="O3" s="43" t="s">
        <v>745</v>
      </c>
      <c r="P3" s="43" t="s">
        <v>1092</v>
      </c>
      <c r="Q3" s="43" t="s">
        <v>745</v>
      </c>
      <c r="R3" s="43" t="s">
        <v>1093</v>
      </c>
      <c r="S3" s="43" t="s">
        <v>741</v>
      </c>
      <c r="T3" s="309" t="s">
        <v>1137</v>
      </c>
      <c r="U3" s="309" t="s">
        <v>1138</v>
      </c>
      <c r="V3" s="43" t="s">
        <v>744</v>
      </c>
      <c r="W3" s="204" t="s">
        <v>6</v>
      </c>
    </row>
    <row r="4" spans="1:23" s="74" customFormat="1" ht="15">
      <c r="A4" s="225">
        <v>1</v>
      </c>
      <c r="B4" s="146" t="s">
        <v>348</v>
      </c>
      <c r="C4" s="277" t="s">
        <v>349</v>
      </c>
      <c r="D4" s="228" t="s">
        <v>261</v>
      </c>
      <c r="E4" s="100">
        <v>584</v>
      </c>
      <c r="F4" s="100">
        <v>580</v>
      </c>
      <c r="G4" s="100"/>
      <c r="H4" s="100">
        <v>587</v>
      </c>
      <c r="I4" s="244"/>
      <c r="J4" s="244">
        <v>583</v>
      </c>
      <c r="K4" s="244"/>
      <c r="L4" s="246">
        <v>581</v>
      </c>
      <c r="M4" s="244"/>
      <c r="N4" s="244">
        <v>583</v>
      </c>
      <c r="O4" s="244"/>
      <c r="P4" s="244"/>
      <c r="Q4" s="244"/>
      <c r="R4" s="244"/>
      <c r="S4" s="244"/>
      <c r="T4" s="244">
        <v>585</v>
      </c>
      <c r="U4" s="244">
        <v>584</v>
      </c>
      <c r="V4" s="43">
        <v>2335</v>
      </c>
      <c r="W4" s="204">
        <f aca="true" t="shared" si="0" ref="W4:W35">AVERAGE(V4/4)</f>
        <v>583.75</v>
      </c>
    </row>
    <row r="5" spans="1:23" s="74" customFormat="1" ht="15">
      <c r="A5" s="225">
        <v>2</v>
      </c>
      <c r="B5" s="72" t="s">
        <v>901</v>
      </c>
      <c r="C5" s="228" t="s">
        <v>902</v>
      </c>
      <c r="D5" s="228" t="s">
        <v>14</v>
      </c>
      <c r="E5" s="43"/>
      <c r="F5" s="43">
        <v>579</v>
      </c>
      <c r="G5" s="43">
        <v>0.25</v>
      </c>
      <c r="H5" s="245">
        <v>569</v>
      </c>
      <c r="I5" s="243"/>
      <c r="J5" s="243">
        <v>578</v>
      </c>
      <c r="K5" s="243"/>
      <c r="L5" s="243"/>
      <c r="M5" s="243"/>
      <c r="N5" s="243">
        <v>577</v>
      </c>
      <c r="O5" s="243"/>
      <c r="P5" s="243">
        <v>581</v>
      </c>
      <c r="Q5" s="243">
        <v>2</v>
      </c>
      <c r="R5" s="243">
        <v>574</v>
      </c>
      <c r="S5" s="43"/>
      <c r="T5" s="43"/>
      <c r="U5" s="43"/>
      <c r="V5" s="43">
        <v>2312</v>
      </c>
      <c r="W5" s="204">
        <f t="shared" si="0"/>
        <v>578</v>
      </c>
    </row>
    <row r="6" spans="1:23" s="74" customFormat="1" ht="15">
      <c r="A6" s="225">
        <v>3</v>
      </c>
      <c r="B6" s="72" t="s">
        <v>895</v>
      </c>
      <c r="C6" s="228" t="s">
        <v>896</v>
      </c>
      <c r="D6" s="228" t="s">
        <v>261</v>
      </c>
      <c r="E6" s="43"/>
      <c r="F6" s="43">
        <v>581</v>
      </c>
      <c r="G6" s="43">
        <v>2</v>
      </c>
      <c r="H6" s="43">
        <v>566</v>
      </c>
      <c r="I6" s="43"/>
      <c r="J6" s="243">
        <v>574</v>
      </c>
      <c r="K6" s="243"/>
      <c r="L6" s="243"/>
      <c r="M6" s="245">
        <v>564</v>
      </c>
      <c r="N6" s="243">
        <v>575</v>
      </c>
      <c r="O6" s="243"/>
      <c r="P6" s="243">
        <v>580</v>
      </c>
      <c r="Q6" s="243">
        <v>0.25</v>
      </c>
      <c r="R6" s="243">
        <v>580</v>
      </c>
      <c r="S6" s="243">
        <v>1</v>
      </c>
      <c r="T6" s="243"/>
      <c r="U6" s="243"/>
      <c r="V6" s="43">
        <v>2310.25</v>
      </c>
      <c r="W6" s="204">
        <f t="shared" si="0"/>
        <v>577.5625</v>
      </c>
    </row>
    <row r="7" spans="1:23" s="74" customFormat="1" ht="15">
      <c r="A7" s="225">
        <v>4</v>
      </c>
      <c r="B7" s="72" t="s">
        <v>559</v>
      </c>
      <c r="C7" s="228" t="s">
        <v>560</v>
      </c>
      <c r="D7" s="228" t="s">
        <v>14</v>
      </c>
      <c r="E7" s="43"/>
      <c r="F7" s="243">
        <v>575</v>
      </c>
      <c r="G7" s="243"/>
      <c r="H7" s="245">
        <v>572</v>
      </c>
      <c r="I7" s="243"/>
      <c r="J7" s="243"/>
      <c r="K7" s="243"/>
      <c r="L7" s="243"/>
      <c r="M7" s="243"/>
      <c r="N7" s="243">
        <v>583</v>
      </c>
      <c r="O7" s="243">
        <v>1</v>
      </c>
      <c r="P7" s="243">
        <v>575</v>
      </c>
      <c r="Q7" s="243"/>
      <c r="R7" s="243">
        <v>574</v>
      </c>
      <c r="S7" s="43"/>
      <c r="T7" s="43"/>
      <c r="U7" s="43"/>
      <c r="V7" s="43">
        <v>2308</v>
      </c>
      <c r="W7" s="204">
        <f t="shared" si="0"/>
        <v>577</v>
      </c>
    </row>
    <row r="8" spans="1:23" s="74" customFormat="1" ht="15">
      <c r="A8" s="225">
        <v>5</v>
      </c>
      <c r="B8" s="72" t="s">
        <v>524</v>
      </c>
      <c r="C8" s="228" t="s">
        <v>525</v>
      </c>
      <c r="D8" s="228" t="s">
        <v>148</v>
      </c>
      <c r="E8" s="43"/>
      <c r="F8" s="245">
        <v>573</v>
      </c>
      <c r="G8" s="243"/>
      <c r="H8" s="243">
        <v>574</v>
      </c>
      <c r="I8" s="243"/>
      <c r="J8" s="243"/>
      <c r="K8" s="243"/>
      <c r="L8" s="243"/>
      <c r="M8" s="243"/>
      <c r="N8" s="243">
        <v>575</v>
      </c>
      <c r="O8" s="243"/>
      <c r="P8" s="243">
        <v>577</v>
      </c>
      <c r="Q8" s="243"/>
      <c r="R8" s="243">
        <v>577</v>
      </c>
      <c r="S8" s="243">
        <v>2</v>
      </c>
      <c r="T8" s="243"/>
      <c r="U8" s="243"/>
      <c r="V8" s="43">
        <v>2305</v>
      </c>
      <c r="W8" s="204">
        <f t="shared" si="0"/>
        <v>576.25</v>
      </c>
    </row>
    <row r="9" spans="1:23" s="74" customFormat="1" ht="15">
      <c r="A9" s="225">
        <v>6</v>
      </c>
      <c r="B9" s="146" t="s">
        <v>356</v>
      </c>
      <c r="C9" s="277" t="s">
        <v>357</v>
      </c>
      <c r="D9" s="228" t="s">
        <v>261</v>
      </c>
      <c r="E9" s="100"/>
      <c r="F9" s="246">
        <v>570</v>
      </c>
      <c r="G9" s="244"/>
      <c r="H9" s="244">
        <v>576</v>
      </c>
      <c r="I9" s="244"/>
      <c r="J9" s="244"/>
      <c r="K9" s="244"/>
      <c r="L9" s="244"/>
      <c r="M9" s="244"/>
      <c r="N9" s="244">
        <v>570</v>
      </c>
      <c r="O9" s="244"/>
      <c r="P9" s="244">
        <v>579</v>
      </c>
      <c r="Q9" s="244">
        <v>0.5</v>
      </c>
      <c r="R9" s="244">
        <v>578</v>
      </c>
      <c r="S9" s="100"/>
      <c r="T9" s="100"/>
      <c r="U9" s="100"/>
      <c r="V9" s="43">
        <v>2303.5</v>
      </c>
      <c r="W9" s="204">
        <f t="shared" si="0"/>
        <v>575.875</v>
      </c>
    </row>
    <row r="10" spans="1:23" s="74" customFormat="1" ht="15">
      <c r="A10" s="225">
        <v>7</v>
      </c>
      <c r="B10" s="72" t="s">
        <v>432</v>
      </c>
      <c r="C10" s="228" t="s">
        <v>433</v>
      </c>
      <c r="D10" s="228" t="s">
        <v>9</v>
      </c>
      <c r="E10" s="43"/>
      <c r="F10" s="43">
        <v>577</v>
      </c>
      <c r="G10" s="43"/>
      <c r="H10" s="243">
        <v>580</v>
      </c>
      <c r="I10" s="243">
        <v>2</v>
      </c>
      <c r="J10" s="243">
        <v>572</v>
      </c>
      <c r="K10" s="243"/>
      <c r="L10" s="243"/>
      <c r="M10" s="243"/>
      <c r="N10" s="245">
        <v>572</v>
      </c>
      <c r="O10" s="243"/>
      <c r="P10" s="243">
        <v>574</v>
      </c>
      <c r="Q10" s="243"/>
      <c r="R10" s="243">
        <v>574</v>
      </c>
      <c r="S10" s="43"/>
      <c r="T10" s="43"/>
      <c r="U10" s="43"/>
      <c r="V10" s="43">
        <v>2302</v>
      </c>
      <c r="W10" s="204">
        <f t="shared" si="0"/>
        <v>575.5</v>
      </c>
    </row>
    <row r="11" spans="1:23" s="74" customFormat="1" ht="15">
      <c r="A11" s="225">
        <v>8</v>
      </c>
      <c r="B11" s="72" t="s">
        <v>537</v>
      </c>
      <c r="C11" s="228" t="s">
        <v>538</v>
      </c>
      <c r="D11" s="228" t="s">
        <v>14</v>
      </c>
      <c r="E11" s="43">
        <v>581</v>
      </c>
      <c r="F11" s="43">
        <v>573</v>
      </c>
      <c r="G11" s="43"/>
      <c r="H11" s="243">
        <v>578</v>
      </c>
      <c r="I11" s="243">
        <v>0.5</v>
      </c>
      <c r="J11" s="243">
        <v>568</v>
      </c>
      <c r="K11" s="243">
        <v>0.25</v>
      </c>
      <c r="L11" s="243"/>
      <c r="M11" s="243"/>
      <c r="N11" s="243">
        <v>580</v>
      </c>
      <c r="O11" s="243">
        <v>3</v>
      </c>
      <c r="P11" s="243">
        <v>572</v>
      </c>
      <c r="Q11" s="243"/>
      <c r="R11" s="245">
        <v>565</v>
      </c>
      <c r="S11" s="43"/>
      <c r="T11" s="43"/>
      <c r="U11" s="43"/>
      <c r="V11" s="43">
        <v>2301.75</v>
      </c>
      <c r="W11" s="204">
        <f t="shared" si="0"/>
        <v>575.4375</v>
      </c>
    </row>
    <row r="12" spans="1:23" s="74" customFormat="1" ht="15">
      <c r="A12" s="225">
        <v>9</v>
      </c>
      <c r="B12" s="72" t="s">
        <v>101</v>
      </c>
      <c r="C12" s="228" t="s">
        <v>552</v>
      </c>
      <c r="D12" s="228" t="s">
        <v>20</v>
      </c>
      <c r="E12" s="43"/>
      <c r="F12" s="43">
        <v>575</v>
      </c>
      <c r="G12" s="43"/>
      <c r="H12" s="243">
        <v>580</v>
      </c>
      <c r="I12" s="243"/>
      <c r="J12" s="243">
        <v>573</v>
      </c>
      <c r="K12" s="243"/>
      <c r="L12" s="243"/>
      <c r="M12" s="243"/>
      <c r="N12" s="245">
        <v>572</v>
      </c>
      <c r="O12" s="243"/>
      <c r="P12" s="243">
        <v>574</v>
      </c>
      <c r="Q12" s="243"/>
      <c r="R12" s="243">
        <v>574</v>
      </c>
      <c r="S12" s="43"/>
      <c r="T12" s="43"/>
      <c r="U12" s="43"/>
      <c r="V12" s="43">
        <v>2301</v>
      </c>
      <c r="W12" s="204">
        <f t="shared" si="0"/>
        <v>575.25</v>
      </c>
    </row>
    <row r="13" spans="1:23" s="74" customFormat="1" ht="15">
      <c r="A13" s="225">
        <v>10</v>
      </c>
      <c r="B13" s="72" t="s">
        <v>539</v>
      </c>
      <c r="C13" s="228" t="s">
        <v>540</v>
      </c>
      <c r="D13" s="228" t="s">
        <v>14</v>
      </c>
      <c r="E13" s="43"/>
      <c r="F13" s="243">
        <v>574</v>
      </c>
      <c r="G13" s="243"/>
      <c r="H13" s="243">
        <v>578</v>
      </c>
      <c r="I13" s="243">
        <v>1</v>
      </c>
      <c r="J13" s="243"/>
      <c r="K13" s="243"/>
      <c r="L13" s="243"/>
      <c r="M13" s="243"/>
      <c r="N13" s="245">
        <v>564</v>
      </c>
      <c r="O13" s="243"/>
      <c r="P13" s="243">
        <v>574</v>
      </c>
      <c r="Q13" s="243"/>
      <c r="R13" s="243">
        <v>573</v>
      </c>
      <c r="S13" s="43"/>
      <c r="T13" s="43"/>
      <c r="U13" s="43"/>
      <c r="V13" s="43">
        <v>2300</v>
      </c>
      <c r="W13" s="204">
        <f t="shared" si="0"/>
        <v>575</v>
      </c>
    </row>
    <row r="14" spans="1:23" s="74" customFormat="1" ht="15">
      <c r="A14" s="225">
        <v>11</v>
      </c>
      <c r="B14" s="72" t="s">
        <v>800</v>
      </c>
      <c r="C14" s="228" t="s">
        <v>763</v>
      </c>
      <c r="D14" s="228" t="s">
        <v>803</v>
      </c>
      <c r="E14" s="43"/>
      <c r="F14" s="243">
        <v>579</v>
      </c>
      <c r="G14" s="243">
        <v>0.5</v>
      </c>
      <c r="H14" s="245">
        <v>570</v>
      </c>
      <c r="I14" s="243"/>
      <c r="J14" s="243"/>
      <c r="K14" s="243"/>
      <c r="L14" s="243"/>
      <c r="M14" s="243"/>
      <c r="N14" s="243">
        <v>571</v>
      </c>
      <c r="O14" s="243"/>
      <c r="P14" s="243">
        <v>572</v>
      </c>
      <c r="Q14" s="243"/>
      <c r="R14" s="243">
        <v>576</v>
      </c>
      <c r="S14" s="243">
        <v>0.5</v>
      </c>
      <c r="T14" s="243"/>
      <c r="U14" s="243"/>
      <c r="V14" s="43">
        <v>2299</v>
      </c>
      <c r="W14" s="204">
        <f t="shared" si="0"/>
        <v>574.75</v>
      </c>
    </row>
    <row r="15" spans="1:23" s="74" customFormat="1" ht="15">
      <c r="A15" s="225">
        <v>12</v>
      </c>
      <c r="B15" s="72" t="s">
        <v>966</v>
      </c>
      <c r="C15" s="228" t="s">
        <v>967</v>
      </c>
      <c r="D15" s="228" t="s">
        <v>14</v>
      </c>
      <c r="E15" s="43"/>
      <c r="F15" s="243">
        <v>574</v>
      </c>
      <c r="G15" s="243"/>
      <c r="H15" s="243">
        <v>572</v>
      </c>
      <c r="I15" s="243"/>
      <c r="J15" s="243"/>
      <c r="K15" s="243"/>
      <c r="L15" s="243"/>
      <c r="M15" s="243"/>
      <c r="N15" s="245">
        <v>567</v>
      </c>
      <c r="O15" s="243"/>
      <c r="P15" s="243">
        <v>575</v>
      </c>
      <c r="Q15" s="243"/>
      <c r="R15" s="243">
        <v>576</v>
      </c>
      <c r="S15" s="243">
        <v>0.25</v>
      </c>
      <c r="T15" s="243"/>
      <c r="U15" s="243"/>
      <c r="V15" s="43">
        <v>2297.25</v>
      </c>
      <c r="W15" s="204">
        <f t="shared" si="0"/>
        <v>574.3125</v>
      </c>
    </row>
    <row r="16" spans="1:23" s="74" customFormat="1" ht="15">
      <c r="A16" s="225">
        <v>13</v>
      </c>
      <c r="B16" s="72" t="s">
        <v>550</v>
      </c>
      <c r="C16" s="228" t="s">
        <v>551</v>
      </c>
      <c r="D16" s="228" t="s">
        <v>148</v>
      </c>
      <c r="E16" s="43"/>
      <c r="F16" s="243">
        <v>576</v>
      </c>
      <c r="G16" s="243"/>
      <c r="H16" s="243">
        <v>576</v>
      </c>
      <c r="I16" s="243"/>
      <c r="J16" s="243"/>
      <c r="K16" s="243"/>
      <c r="L16" s="243"/>
      <c r="M16" s="243"/>
      <c r="N16" s="243">
        <v>576</v>
      </c>
      <c r="O16" s="243"/>
      <c r="P16" s="245">
        <v>563</v>
      </c>
      <c r="Q16" s="243"/>
      <c r="R16" s="243">
        <v>569</v>
      </c>
      <c r="S16" s="43"/>
      <c r="T16" s="43"/>
      <c r="U16" s="43"/>
      <c r="V16" s="43">
        <v>2297</v>
      </c>
      <c r="W16" s="204">
        <f t="shared" si="0"/>
        <v>574.25</v>
      </c>
    </row>
    <row r="17" spans="1:23" s="74" customFormat="1" ht="15">
      <c r="A17" s="225">
        <v>14</v>
      </c>
      <c r="B17" s="72" t="s">
        <v>595</v>
      </c>
      <c r="C17" s="228" t="s">
        <v>594</v>
      </c>
      <c r="D17" s="228" t="s">
        <v>14</v>
      </c>
      <c r="E17" s="43"/>
      <c r="F17" s="243">
        <v>574</v>
      </c>
      <c r="G17" s="243"/>
      <c r="H17" s="243">
        <v>572</v>
      </c>
      <c r="I17" s="243"/>
      <c r="J17" s="243"/>
      <c r="K17" s="243"/>
      <c r="L17" s="243"/>
      <c r="M17" s="243"/>
      <c r="N17" s="243">
        <v>578</v>
      </c>
      <c r="O17" s="243">
        <v>0.25</v>
      </c>
      <c r="P17" s="245">
        <v>566</v>
      </c>
      <c r="Q17" s="243"/>
      <c r="R17" s="243">
        <v>572</v>
      </c>
      <c r="S17" s="43"/>
      <c r="T17" s="43"/>
      <c r="U17" s="43"/>
      <c r="V17" s="43">
        <v>2296.25</v>
      </c>
      <c r="W17" s="204">
        <f t="shared" si="0"/>
        <v>574.0625</v>
      </c>
    </row>
    <row r="18" spans="1:23" s="74" customFormat="1" ht="15">
      <c r="A18" s="225">
        <v>15</v>
      </c>
      <c r="B18" s="72" t="s">
        <v>970</v>
      </c>
      <c r="C18" s="228" t="s">
        <v>971</v>
      </c>
      <c r="D18" s="228" t="s">
        <v>261</v>
      </c>
      <c r="E18" s="43"/>
      <c r="F18" s="243">
        <v>577</v>
      </c>
      <c r="G18" s="243"/>
      <c r="H18" s="243">
        <v>570</v>
      </c>
      <c r="I18" s="243"/>
      <c r="J18" s="243"/>
      <c r="K18" s="243"/>
      <c r="L18" s="243"/>
      <c r="M18" s="243"/>
      <c r="N18" s="243">
        <v>575</v>
      </c>
      <c r="O18" s="243"/>
      <c r="P18" s="245">
        <v>566</v>
      </c>
      <c r="Q18" s="243"/>
      <c r="R18" s="243">
        <v>574</v>
      </c>
      <c r="S18" s="43"/>
      <c r="T18" s="43"/>
      <c r="U18" s="43"/>
      <c r="V18" s="43">
        <v>2296</v>
      </c>
      <c r="W18" s="204">
        <f t="shared" si="0"/>
        <v>574</v>
      </c>
    </row>
    <row r="19" spans="1:23" s="74" customFormat="1" ht="15">
      <c r="A19" s="225">
        <v>16</v>
      </c>
      <c r="B19" s="72" t="s">
        <v>561</v>
      </c>
      <c r="C19" s="228" t="s">
        <v>1045</v>
      </c>
      <c r="D19" s="228" t="s">
        <v>99</v>
      </c>
      <c r="E19" s="43"/>
      <c r="F19" s="243">
        <v>573</v>
      </c>
      <c r="G19" s="243"/>
      <c r="H19" s="243">
        <v>571</v>
      </c>
      <c r="I19" s="243"/>
      <c r="J19" s="243"/>
      <c r="K19" s="243"/>
      <c r="L19" s="243"/>
      <c r="M19" s="243"/>
      <c r="N19" s="245">
        <v>567</v>
      </c>
      <c r="O19" s="243"/>
      <c r="P19" s="243">
        <v>576</v>
      </c>
      <c r="Q19" s="243"/>
      <c r="R19" s="243">
        <v>575</v>
      </c>
      <c r="S19" s="43"/>
      <c r="T19" s="43"/>
      <c r="U19" s="43"/>
      <c r="V19" s="43">
        <v>2295</v>
      </c>
      <c r="W19" s="204">
        <f t="shared" si="0"/>
        <v>573.75</v>
      </c>
    </row>
    <row r="20" spans="1:23" s="74" customFormat="1" ht="15">
      <c r="A20" s="225">
        <v>17</v>
      </c>
      <c r="B20" s="72" t="s">
        <v>1043</v>
      </c>
      <c r="C20" s="228" t="s">
        <v>1044</v>
      </c>
      <c r="D20" s="228" t="s">
        <v>20</v>
      </c>
      <c r="E20" s="43"/>
      <c r="F20" s="243">
        <v>578</v>
      </c>
      <c r="G20" s="243"/>
      <c r="H20" s="243">
        <v>572</v>
      </c>
      <c r="I20" s="243"/>
      <c r="J20" s="243"/>
      <c r="K20" s="243"/>
      <c r="L20" s="243"/>
      <c r="M20" s="243"/>
      <c r="N20" s="243">
        <v>575</v>
      </c>
      <c r="O20" s="243"/>
      <c r="P20" s="243">
        <v>568</v>
      </c>
      <c r="Q20" s="243"/>
      <c r="R20" s="245">
        <v>568</v>
      </c>
      <c r="S20" s="43"/>
      <c r="T20" s="43"/>
      <c r="U20" s="43"/>
      <c r="V20" s="43">
        <v>2293</v>
      </c>
      <c r="W20" s="204">
        <f t="shared" si="0"/>
        <v>573.25</v>
      </c>
    </row>
    <row r="21" spans="1:23" s="74" customFormat="1" ht="15">
      <c r="A21" s="225">
        <v>18</v>
      </c>
      <c r="B21" s="72" t="s">
        <v>903</v>
      </c>
      <c r="C21" s="228" t="s">
        <v>623</v>
      </c>
      <c r="D21" s="228" t="s">
        <v>20</v>
      </c>
      <c r="E21" s="43"/>
      <c r="F21" s="43">
        <v>566</v>
      </c>
      <c r="G21" s="43"/>
      <c r="H21" s="243">
        <v>577</v>
      </c>
      <c r="I21" s="243">
        <v>0.25</v>
      </c>
      <c r="J21" s="245">
        <v>559</v>
      </c>
      <c r="K21" s="243"/>
      <c r="L21" s="243"/>
      <c r="M21" s="243"/>
      <c r="N21" s="243">
        <v>562</v>
      </c>
      <c r="O21" s="243"/>
      <c r="P21" s="243">
        <v>576</v>
      </c>
      <c r="Q21" s="243">
        <v>1</v>
      </c>
      <c r="R21" s="243">
        <v>574</v>
      </c>
      <c r="S21" s="43"/>
      <c r="T21" s="43"/>
      <c r="U21" s="43"/>
      <c r="V21" s="43">
        <v>2290.25</v>
      </c>
      <c r="W21" s="204">
        <f t="shared" si="0"/>
        <v>572.5625</v>
      </c>
    </row>
    <row r="22" spans="1:23" s="74" customFormat="1" ht="15">
      <c r="A22" s="225">
        <v>19</v>
      </c>
      <c r="B22" s="72" t="s">
        <v>548</v>
      </c>
      <c r="C22" s="228" t="s">
        <v>549</v>
      </c>
      <c r="D22" s="228" t="s">
        <v>62</v>
      </c>
      <c r="E22" s="43"/>
      <c r="F22" s="243">
        <v>571</v>
      </c>
      <c r="G22" s="243"/>
      <c r="H22" s="243">
        <v>574</v>
      </c>
      <c r="I22" s="243"/>
      <c r="J22" s="243"/>
      <c r="K22" s="243"/>
      <c r="L22" s="243"/>
      <c r="M22" s="243"/>
      <c r="N22" s="243">
        <v>573</v>
      </c>
      <c r="O22" s="243"/>
      <c r="P22" s="245">
        <v>570</v>
      </c>
      <c r="Q22" s="243"/>
      <c r="R22" s="243">
        <v>572</v>
      </c>
      <c r="S22" s="43"/>
      <c r="T22" s="43"/>
      <c r="U22" s="43"/>
      <c r="V22" s="43">
        <v>2290</v>
      </c>
      <c r="W22" s="204">
        <f t="shared" si="0"/>
        <v>572.5</v>
      </c>
    </row>
    <row r="23" spans="1:23" s="74" customFormat="1" ht="15">
      <c r="A23" s="225">
        <v>20</v>
      </c>
      <c r="B23" s="146" t="s">
        <v>354</v>
      </c>
      <c r="C23" s="277" t="s">
        <v>355</v>
      </c>
      <c r="D23" s="228" t="s">
        <v>9</v>
      </c>
      <c r="E23" s="100"/>
      <c r="F23" s="244">
        <v>571</v>
      </c>
      <c r="G23" s="244"/>
      <c r="H23" s="244">
        <v>571</v>
      </c>
      <c r="I23" s="244"/>
      <c r="J23" s="244"/>
      <c r="K23" s="244"/>
      <c r="L23" s="244"/>
      <c r="M23" s="244"/>
      <c r="N23" s="246">
        <v>566</v>
      </c>
      <c r="O23" s="244"/>
      <c r="P23" s="244">
        <v>570</v>
      </c>
      <c r="Q23" s="244"/>
      <c r="R23" s="244">
        <v>577</v>
      </c>
      <c r="S23" s="100"/>
      <c r="T23" s="100"/>
      <c r="U23" s="100"/>
      <c r="V23" s="43">
        <v>2289</v>
      </c>
      <c r="W23" s="204">
        <f t="shared" si="0"/>
        <v>572.25</v>
      </c>
    </row>
    <row r="24" spans="1:23" s="74" customFormat="1" ht="15">
      <c r="A24" s="225">
        <v>21</v>
      </c>
      <c r="B24" s="146" t="s">
        <v>352</v>
      </c>
      <c r="C24" s="277" t="s">
        <v>353</v>
      </c>
      <c r="D24" s="228" t="s">
        <v>14</v>
      </c>
      <c r="E24" s="100"/>
      <c r="F24" s="244">
        <v>569</v>
      </c>
      <c r="G24" s="244"/>
      <c r="H24" s="244">
        <v>573</v>
      </c>
      <c r="I24" s="244"/>
      <c r="J24" s="244"/>
      <c r="K24" s="244"/>
      <c r="L24" s="244"/>
      <c r="M24" s="244"/>
      <c r="N24" s="244">
        <v>575</v>
      </c>
      <c r="O24" s="244"/>
      <c r="P24" s="244">
        <v>568</v>
      </c>
      <c r="Q24" s="244"/>
      <c r="R24" s="246">
        <v>564</v>
      </c>
      <c r="S24" s="100"/>
      <c r="T24" s="100"/>
      <c r="U24" s="100"/>
      <c r="V24" s="43">
        <v>2285</v>
      </c>
      <c r="W24" s="204">
        <f t="shared" si="0"/>
        <v>571.25</v>
      </c>
    </row>
    <row r="25" spans="1:23" s="74" customFormat="1" ht="15">
      <c r="A25" s="225">
        <v>22</v>
      </c>
      <c r="B25" s="72" t="s">
        <v>508</v>
      </c>
      <c r="C25" s="228" t="s">
        <v>509</v>
      </c>
      <c r="D25" s="228" t="s">
        <v>9</v>
      </c>
      <c r="E25" s="43"/>
      <c r="F25" s="245">
        <v>567</v>
      </c>
      <c r="G25" s="243"/>
      <c r="H25" s="243">
        <v>568</v>
      </c>
      <c r="I25" s="243"/>
      <c r="J25" s="243"/>
      <c r="K25" s="243"/>
      <c r="L25" s="243"/>
      <c r="M25" s="243"/>
      <c r="N25" s="243">
        <v>572</v>
      </c>
      <c r="O25" s="243"/>
      <c r="P25" s="243">
        <v>570</v>
      </c>
      <c r="Q25" s="243"/>
      <c r="R25" s="243">
        <v>573</v>
      </c>
      <c r="S25" s="43"/>
      <c r="T25" s="43"/>
      <c r="U25" s="43"/>
      <c r="V25" s="43">
        <v>2283</v>
      </c>
      <c r="W25" s="204">
        <f t="shared" si="0"/>
        <v>570.75</v>
      </c>
    </row>
    <row r="26" spans="1:23" s="74" customFormat="1" ht="15">
      <c r="A26" s="225">
        <v>23</v>
      </c>
      <c r="B26" s="72" t="s">
        <v>804</v>
      </c>
      <c r="C26" s="228" t="s">
        <v>806</v>
      </c>
      <c r="D26" s="228" t="s">
        <v>14</v>
      </c>
      <c r="E26" s="43"/>
      <c r="F26" s="243">
        <v>578</v>
      </c>
      <c r="G26" s="243"/>
      <c r="H26" s="243">
        <v>572</v>
      </c>
      <c r="I26" s="243"/>
      <c r="J26" s="243"/>
      <c r="K26" s="243"/>
      <c r="L26" s="243"/>
      <c r="M26" s="243"/>
      <c r="N26" s="243">
        <v>567</v>
      </c>
      <c r="O26" s="243"/>
      <c r="P26" s="245">
        <v>558</v>
      </c>
      <c r="Q26" s="243"/>
      <c r="R26" s="243">
        <v>565</v>
      </c>
      <c r="S26" s="43"/>
      <c r="T26" s="43"/>
      <c r="U26" s="43"/>
      <c r="V26" s="43">
        <v>2282</v>
      </c>
      <c r="W26" s="204">
        <f t="shared" si="0"/>
        <v>570.5</v>
      </c>
    </row>
    <row r="27" spans="1:23" s="74" customFormat="1" ht="15">
      <c r="A27" s="225">
        <v>24</v>
      </c>
      <c r="B27" s="72" t="s">
        <v>1029</v>
      </c>
      <c r="C27" s="228" t="s">
        <v>1030</v>
      </c>
      <c r="D27" s="228" t="s">
        <v>14</v>
      </c>
      <c r="E27" s="43"/>
      <c r="F27" s="243">
        <v>570</v>
      </c>
      <c r="G27" s="243"/>
      <c r="H27" s="243">
        <v>574</v>
      </c>
      <c r="I27" s="243"/>
      <c r="J27" s="243"/>
      <c r="K27" s="243"/>
      <c r="L27" s="243"/>
      <c r="M27" s="243"/>
      <c r="N27" s="245">
        <v>565</v>
      </c>
      <c r="O27" s="243"/>
      <c r="P27" s="243">
        <v>567</v>
      </c>
      <c r="Q27" s="243"/>
      <c r="R27" s="243">
        <v>568</v>
      </c>
      <c r="S27" s="43"/>
      <c r="T27" s="43"/>
      <c r="U27" s="43"/>
      <c r="V27" s="43">
        <v>2279</v>
      </c>
      <c r="W27" s="204">
        <f t="shared" si="0"/>
        <v>569.75</v>
      </c>
    </row>
    <row r="28" spans="1:23" s="74" customFormat="1" ht="15">
      <c r="A28" s="225">
        <v>25</v>
      </c>
      <c r="B28" s="72" t="s">
        <v>766</v>
      </c>
      <c r="C28" s="228" t="s">
        <v>767</v>
      </c>
      <c r="D28" s="228" t="s">
        <v>21</v>
      </c>
      <c r="E28" s="43"/>
      <c r="F28" s="243">
        <v>568</v>
      </c>
      <c r="G28" s="243"/>
      <c r="H28" s="243">
        <v>568</v>
      </c>
      <c r="I28" s="243"/>
      <c r="J28" s="243"/>
      <c r="K28" s="243"/>
      <c r="L28" s="243"/>
      <c r="M28" s="243"/>
      <c r="N28" s="245">
        <v>558</v>
      </c>
      <c r="O28" s="243"/>
      <c r="P28" s="243">
        <v>574</v>
      </c>
      <c r="Q28" s="243"/>
      <c r="R28" s="243">
        <v>568</v>
      </c>
      <c r="S28" s="43"/>
      <c r="T28" s="43"/>
      <c r="U28" s="43"/>
      <c r="V28" s="43">
        <v>2278</v>
      </c>
      <c r="W28" s="204">
        <f t="shared" si="0"/>
        <v>569.5</v>
      </c>
    </row>
    <row r="29" spans="1:23" s="74" customFormat="1" ht="15">
      <c r="A29" s="225">
        <v>26</v>
      </c>
      <c r="B29" s="72" t="s">
        <v>546</v>
      </c>
      <c r="C29" s="228" t="s">
        <v>542</v>
      </c>
      <c r="D29" s="228" t="s">
        <v>14</v>
      </c>
      <c r="E29" s="43"/>
      <c r="F29" s="243">
        <v>574</v>
      </c>
      <c r="G29" s="243"/>
      <c r="H29" s="243">
        <v>575</v>
      </c>
      <c r="I29" s="243"/>
      <c r="J29" s="243"/>
      <c r="K29" s="243"/>
      <c r="L29" s="243"/>
      <c r="M29" s="243"/>
      <c r="N29" s="243">
        <v>561</v>
      </c>
      <c r="O29" s="243"/>
      <c r="P29" s="245">
        <v>561</v>
      </c>
      <c r="Q29" s="243"/>
      <c r="R29" s="243">
        <v>567</v>
      </c>
      <c r="S29" s="43"/>
      <c r="T29" s="43"/>
      <c r="U29" s="43"/>
      <c r="V29" s="43">
        <v>2277</v>
      </c>
      <c r="W29" s="204">
        <f t="shared" si="0"/>
        <v>569.25</v>
      </c>
    </row>
    <row r="30" spans="1:23" s="74" customFormat="1" ht="15">
      <c r="A30" s="225">
        <v>27</v>
      </c>
      <c r="B30" s="72" t="s">
        <v>544</v>
      </c>
      <c r="C30" s="228" t="s">
        <v>545</v>
      </c>
      <c r="D30" s="228" t="s">
        <v>62</v>
      </c>
      <c r="E30" s="43"/>
      <c r="F30" s="243">
        <v>568</v>
      </c>
      <c r="G30" s="243"/>
      <c r="H30" s="245">
        <v>565</v>
      </c>
      <c r="I30" s="243"/>
      <c r="J30" s="243"/>
      <c r="K30" s="243"/>
      <c r="L30" s="243"/>
      <c r="M30" s="243"/>
      <c r="N30" s="243">
        <v>566</v>
      </c>
      <c r="O30" s="243"/>
      <c r="P30" s="243">
        <v>573</v>
      </c>
      <c r="Q30" s="243"/>
      <c r="R30" s="243">
        <v>569</v>
      </c>
      <c r="S30" s="43"/>
      <c r="T30" s="43"/>
      <c r="U30" s="43"/>
      <c r="V30" s="43">
        <v>2276</v>
      </c>
      <c r="W30" s="204">
        <f t="shared" si="0"/>
        <v>569</v>
      </c>
    </row>
    <row r="31" spans="1:23" s="74" customFormat="1" ht="15">
      <c r="A31" s="225">
        <v>28</v>
      </c>
      <c r="B31" s="72" t="s">
        <v>964</v>
      </c>
      <c r="C31" s="228" t="s">
        <v>965</v>
      </c>
      <c r="D31" s="228" t="s">
        <v>14</v>
      </c>
      <c r="E31" s="43"/>
      <c r="F31" s="43">
        <v>578</v>
      </c>
      <c r="G31" s="43"/>
      <c r="H31" s="243">
        <v>573</v>
      </c>
      <c r="I31" s="243"/>
      <c r="J31" s="243">
        <v>568</v>
      </c>
      <c r="K31" s="243"/>
      <c r="L31" s="243"/>
      <c r="M31" s="243"/>
      <c r="N31" s="243">
        <v>567</v>
      </c>
      <c r="O31" s="243"/>
      <c r="P31" s="245">
        <v>565</v>
      </c>
      <c r="Q31" s="243"/>
      <c r="R31" s="243">
        <v>568</v>
      </c>
      <c r="S31" s="43"/>
      <c r="T31" s="43"/>
      <c r="U31" s="43"/>
      <c r="V31" s="43">
        <v>2276</v>
      </c>
      <c r="W31" s="204">
        <f t="shared" si="0"/>
        <v>569</v>
      </c>
    </row>
    <row r="32" spans="1:23" s="74" customFormat="1" ht="15">
      <c r="A32" s="225">
        <v>29</v>
      </c>
      <c r="B32" s="72" t="s">
        <v>144</v>
      </c>
      <c r="C32" s="228" t="s">
        <v>145</v>
      </c>
      <c r="D32" s="228" t="s">
        <v>14</v>
      </c>
      <c r="E32" s="43"/>
      <c r="F32" s="245">
        <v>560</v>
      </c>
      <c r="G32" s="243"/>
      <c r="H32" s="243">
        <v>570</v>
      </c>
      <c r="I32" s="243"/>
      <c r="J32" s="243"/>
      <c r="K32" s="243"/>
      <c r="L32" s="243"/>
      <c r="M32" s="243"/>
      <c r="N32" s="243">
        <v>566</v>
      </c>
      <c r="O32" s="243"/>
      <c r="P32" s="243">
        <v>568</v>
      </c>
      <c r="Q32" s="243"/>
      <c r="R32" s="243">
        <v>571</v>
      </c>
      <c r="S32" s="43"/>
      <c r="T32" s="43"/>
      <c r="U32" s="43"/>
      <c r="V32" s="43">
        <v>2275</v>
      </c>
      <c r="W32" s="204">
        <f t="shared" si="0"/>
        <v>568.75</v>
      </c>
    </row>
    <row r="33" spans="1:23" s="74" customFormat="1" ht="15">
      <c r="A33" s="225">
        <v>30</v>
      </c>
      <c r="B33" s="72" t="s">
        <v>805</v>
      </c>
      <c r="C33" s="228" t="s">
        <v>483</v>
      </c>
      <c r="D33" s="228" t="s">
        <v>261</v>
      </c>
      <c r="E33" s="43"/>
      <c r="F33" s="245">
        <v>561</v>
      </c>
      <c r="G33" s="243"/>
      <c r="H33" s="243">
        <v>562</v>
      </c>
      <c r="I33" s="243"/>
      <c r="J33" s="243"/>
      <c r="K33" s="243"/>
      <c r="L33" s="243"/>
      <c r="M33" s="243"/>
      <c r="N33" s="243">
        <v>574</v>
      </c>
      <c r="O33" s="243"/>
      <c r="P33" s="243">
        <v>569</v>
      </c>
      <c r="Q33" s="243"/>
      <c r="R33" s="243">
        <v>570</v>
      </c>
      <c r="S33" s="43"/>
      <c r="T33" s="43"/>
      <c r="U33" s="43"/>
      <c r="V33" s="43">
        <v>2275</v>
      </c>
      <c r="W33" s="204">
        <f t="shared" si="0"/>
        <v>568.75</v>
      </c>
    </row>
    <row r="34" spans="1:23" s="74" customFormat="1" ht="15">
      <c r="A34" s="225">
        <v>31</v>
      </c>
      <c r="B34" s="72" t="s">
        <v>1031</v>
      </c>
      <c r="C34" s="228" t="s">
        <v>1032</v>
      </c>
      <c r="D34" s="228" t="s">
        <v>14</v>
      </c>
      <c r="E34" s="43"/>
      <c r="F34" s="243">
        <v>578</v>
      </c>
      <c r="G34" s="243"/>
      <c r="H34" s="245">
        <v>561</v>
      </c>
      <c r="I34" s="243"/>
      <c r="J34" s="243"/>
      <c r="K34" s="243"/>
      <c r="L34" s="243"/>
      <c r="M34" s="243"/>
      <c r="N34" s="243">
        <v>564</v>
      </c>
      <c r="O34" s="243"/>
      <c r="P34" s="243">
        <v>567</v>
      </c>
      <c r="Q34" s="243"/>
      <c r="R34" s="243">
        <v>566</v>
      </c>
      <c r="S34" s="43"/>
      <c r="T34" s="43"/>
      <c r="U34" s="43"/>
      <c r="V34" s="43">
        <v>2275</v>
      </c>
      <c r="W34" s="204">
        <f t="shared" si="0"/>
        <v>568.75</v>
      </c>
    </row>
    <row r="35" spans="1:23" s="74" customFormat="1" ht="15">
      <c r="A35" s="225">
        <v>32</v>
      </c>
      <c r="B35" s="72" t="s">
        <v>596</v>
      </c>
      <c r="C35" s="228" t="s">
        <v>597</v>
      </c>
      <c r="D35" s="228" t="s">
        <v>21</v>
      </c>
      <c r="E35" s="43"/>
      <c r="F35" s="245">
        <v>554</v>
      </c>
      <c r="G35" s="243"/>
      <c r="H35" s="243">
        <v>555</v>
      </c>
      <c r="I35" s="243"/>
      <c r="J35" s="243"/>
      <c r="K35" s="243"/>
      <c r="L35" s="243"/>
      <c r="M35" s="243"/>
      <c r="N35" s="243">
        <v>570</v>
      </c>
      <c r="O35" s="243"/>
      <c r="P35" s="243">
        <v>575</v>
      </c>
      <c r="Q35" s="243"/>
      <c r="R35" s="243">
        <v>574</v>
      </c>
      <c r="S35" s="43"/>
      <c r="T35" s="43"/>
      <c r="U35" s="43"/>
      <c r="V35" s="43">
        <v>2274</v>
      </c>
      <c r="W35" s="204">
        <f t="shared" si="0"/>
        <v>568.5</v>
      </c>
    </row>
    <row r="36" spans="1:23" s="74" customFormat="1" ht="15">
      <c r="A36" s="225">
        <v>33</v>
      </c>
      <c r="B36" s="72" t="s">
        <v>1025</v>
      </c>
      <c r="C36" s="228" t="s">
        <v>1026</v>
      </c>
      <c r="D36" s="228" t="s">
        <v>14</v>
      </c>
      <c r="E36" s="43"/>
      <c r="F36" s="243">
        <v>561</v>
      </c>
      <c r="G36" s="243"/>
      <c r="H36" s="243">
        <v>565</v>
      </c>
      <c r="I36" s="243"/>
      <c r="J36" s="243"/>
      <c r="K36" s="243"/>
      <c r="L36" s="243"/>
      <c r="M36" s="243"/>
      <c r="N36" s="245">
        <v>553</v>
      </c>
      <c r="O36" s="243"/>
      <c r="P36" s="243">
        <v>569</v>
      </c>
      <c r="Q36" s="243"/>
      <c r="R36" s="243">
        <v>577</v>
      </c>
      <c r="S36" s="43"/>
      <c r="T36" s="43"/>
      <c r="U36" s="43"/>
      <c r="V36" s="43">
        <v>2272</v>
      </c>
      <c r="W36" s="204">
        <f aca="true" t="shared" si="1" ref="W36:W43">AVERAGE(V36/4)</f>
        <v>568</v>
      </c>
    </row>
    <row r="37" spans="1:23" s="74" customFormat="1" ht="15">
      <c r="A37" s="225">
        <v>34</v>
      </c>
      <c r="B37" s="72" t="s">
        <v>974</v>
      </c>
      <c r="C37" s="228" t="s">
        <v>290</v>
      </c>
      <c r="D37" s="228" t="s">
        <v>14</v>
      </c>
      <c r="E37" s="43"/>
      <c r="F37" s="243">
        <v>565</v>
      </c>
      <c r="G37" s="243"/>
      <c r="H37" s="243">
        <v>569</v>
      </c>
      <c r="I37" s="243"/>
      <c r="J37" s="243"/>
      <c r="K37" s="243"/>
      <c r="L37" s="243"/>
      <c r="M37" s="243"/>
      <c r="N37" s="245">
        <v>563</v>
      </c>
      <c r="O37" s="243"/>
      <c r="P37" s="243">
        <v>568</v>
      </c>
      <c r="Q37" s="243"/>
      <c r="R37" s="243">
        <v>570</v>
      </c>
      <c r="S37" s="43"/>
      <c r="T37" s="43"/>
      <c r="U37" s="43"/>
      <c r="V37" s="43">
        <v>2272</v>
      </c>
      <c r="W37" s="204">
        <f t="shared" si="1"/>
        <v>568</v>
      </c>
    </row>
    <row r="38" spans="1:23" s="74" customFormat="1" ht="15">
      <c r="A38" s="225">
        <v>35</v>
      </c>
      <c r="B38" s="72" t="s">
        <v>600</v>
      </c>
      <c r="C38" s="228" t="s">
        <v>601</v>
      </c>
      <c r="D38" s="228" t="s">
        <v>261</v>
      </c>
      <c r="E38" s="43"/>
      <c r="F38" s="243">
        <v>565</v>
      </c>
      <c r="G38" s="243"/>
      <c r="H38" s="243">
        <v>560</v>
      </c>
      <c r="I38" s="243"/>
      <c r="J38" s="243"/>
      <c r="K38" s="243"/>
      <c r="L38" s="243"/>
      <c r="M38" s="243"/>
      <c r="N38" s="243">
        <v>576</v>
      </c>
      <c r="O38" s="243"/>
      <c r="P38" s="243">
        <v>571</v>
      </c>
      <c r="Q38" s="243"/>
      <c r="R38" s="245">
        <v>558</v>
      </c>
      <c r="S38" s="43"/>
      <c r="T38" s="43"/>
      <c r="U38" s="43"/>
      <c r="V38" s="43">
        <v>2272</v>
      </c>
      <c r="W38" s="204">
        <f t="shared" si="1"/>
        <v>568</v>
      </c>
    </row>
    <row r="39" spans="1:23" s="74" customFormat="1" ht="15">
      <c r="A39" s="225">
        <v>36</v>
      </c>
      <c r="B39" s="72" t="s">
        <v>897</v>
      </c>
      <c r="C39" s="228" t="s">
        <v>899</v>
      </c>
      <c r="D39" s="228" t="s">
        <v>14</v>
      </c>
      <c r="E39" s="43"/>
      <c r="F39" s="243">
        <v>571</v>
      </c>
      <c r="G39" s="243"/>
      <c r="H39" s="243">
        <v>561</v>
      </c>
      <c r="I39" s="243"/>
      <c r="J39" s="243"/>
      <c r="K39" s="243"/>
      <c r="L39" s="243"/>
      <c r="M39" s="243"/>
      <c r="N39" s="243">
        <v>575</v>
      </c>
      <c r="O39" s="243"/>
      <c r="P39" s="245">
        <v>559</v>
      </c>
      <c r="Q39" s="243"/>
      <c r="R39" s="243">
        <v>563</v>
      </c>
      <c r="S39" s="43"/>
      <c r="T39" s="43"/>
      <c r="U39" s="43"/>
      <c r="V39" s="43">
        <v>2270</v>
      </c>
      <c r="W39" s="204">
        <f t="shared" si="1"/>
        <v>567.5</v>
      </c>
    </row>
    <row r="40" spans="1:23" s="74" customFormat="1" ht="15">
      <c r="A40" s="225">
        <v>37</v>
      </c>
      <c r="B40" s="72" t="s">
        <v>569</v>
      </c>
      <c r="C40" s="228" t="s">
        <v>957</v>
      </c>
      <c r="D40" s="228" t="s">
        <v>114</v>
      </c>
      <c r="E40" s="43"/>
      <c r="F40" s="243">
        <v>569</v>
      </c>
      <c r="G40" s="243"/>
      <c r="H40" s="243">
        <v>566</v>
      </c>
      <c r="I40" s="243"/>
      <c r="J40" s="243"/>
      <c r="K40" s="243"/>
      <c r="L40" s="243"/>
      <c r="M40" s="243"/>
      <c r="N40" s="245">
        <v>559</v>
      </c>
      <c r="O40" s="243"/>
      <c r="P40" s="243">
        <v>573</v>
      </c>
      <c r="Q40" s="243"/>
      <c r="R40" s="243">
        <v>562</v>
      </c>
      <c r="S40" s="43"/>
      <c r="T40" s="43"/>
      <c r="U40" s="43"/>
      <c r="V40" s="43">
        <v>2270</v>
      </c>
      <c r="W40" s="204">
        <f t="shared" si="1"/>
        <v>567.5</v>
      </c>
    </row>
    <row r="41" spans="1:23" s="74" customFormat="1" ht="15">
      <c r="A41" s="225">
        <v>38</v>
      </c>
      <c r="B41" s="72" t="s">
        <v>1063</v>
      </c>
      <c r="C41" s="228" t="s">
        <v>1064</v>
      </c>
      <c r="D41" s="228" t="s">
        <v>62</v>
      </c>
      <c r="E41" s="43"/>
      <c r="F41" s="243">
        <v>570</v>
      </c>
      <c r="G41" s="243"/>
      <c r="H41" s="243">
        <v>565</v>
      </c>
      <c r="I41" s="243"/>
      <c r="J41" s="243"/>
      <c r="K41" s="243"/>
      <c r="L41" s="243"/>
      <c r="M41" s="243"/>
      <c r="N41" s="243">
        <v>565</v>
      </c>
      <c r="O41" s="243"/>
      <c r="P41" s="245">
        <v>559</v>
      </c>
      <c r="Q41" s="243"/>
      <c r="R41" s="243">
        <v>569</v>
      </c>
      <c r="S41" s="43"/>
      <c r="T41" s="43"/>
      <c r="U41" s="43"/>
      <c r="V41" s="43">
        <v>2269</v>
      </c>
      <c r="W41" s="204">
        <f t="shared" si="1"/>
        <v>567.25</v>
      </c>
    </row>
    <row r="42" spans="1:23" s="74" customFormat="1" ht="15">
      <c r="A42" s="225">
        <v>39</v>
      </c>
      <c r="B42" s="72" t="s">
        <v>972</v>
      </c>
      <c r="C42" s="228" t="s">
        <v>973</v>
      </c>
      <c r="D42" s="228" t="s">
        <v>20</v>
      </c>
      <c r="E42" s="43"/>
      <c r="F42" s="243">
        <v>568</v>
      </c>
      <c r="G42" s="243"/>
      <c r="H42" s="243">
        <v>570</v>
      </c>
      <c r="I42" s="243"/>
      <c r="J42" s="243"/>
      <c r="K42" s="243"/>
      <c r="L42" s="243"/>
      <c r="M42" s="243"/>
      <c r="N42" s="243">
        <v>569</v>
      </c>
      <c r="O42" s="243"/>
      <c r="P42" s="245">
        <v>549</v>
      </c>
      <c r="Q42" s="243"/>
      <c r="R42" s="243">
        <v>560</v>
      </c>
      <c r="S42" s="43"/>
      <c r="T42" s="43"/>
      <c r="U42" s="43"/>
      <c r="V42" s="43">
        <v>2267</v>
      </c>
      <c r="W42" s="204">
        <f t="shared" si="1"/>
        <v>566.75</v>
      </c>
    </row>
    <row r="43" spans="1:23" s="74" customFormat="1" ht="15">
      <c r="A43" s="225">
        <v>40</v>
      </c>
      <c r="B43" s="72" t="s">
        <v>652</v>
      </c>
      <c r="C43" s="228" t="s">
        <v>653</v>
      </c>
      <c r="D43" s="228" t="s">
        <v>14</v>
      </c>
      <c r="E43" s="43"/>
      <c r="F43" s="245">
        <v>558</v>
      </c>
      <c r="G43" s="243"/>
      <c r="H43" s="243">
        <v>565</v>
      </c>
      <c r="I43" s="243"/>
      <c r="J43" s="243"/>
      <c r="K43" s="243"/>
      <c r="L43" s="243"/>
      <c r="M43" s="243"/>
      <c r="N43" s="243">
        <v>564</v>
      </c>
      <c r="O43" s="243"/>
      <c r="P43" s="243">
        <v>561</v>
      </c>
      <c r="Q43" s="243"/>
      <c r="R43" s="243">
        <v>575</v>
      </c>
      <c r="S43" s="43"/>
      <c r="T43" s="43"/>
      <c r="U43" s="43"/>
      <c r="V43" s="43">
        <v>2265</v>
      </c>
      <c r="W43" s="204">
        <f t="shared" si="1"/>
        <v>566.25</v>
      </c>
    </row>
  </sheetData>
  <sheetProtection/>
  <mergeCells count="1">
    <mergeCell ref="A1:W1"/>
  </mergeCells>
  <printOptions/>
  <pageMargins left="0.7" right="0.7" top="0.75" bottom="0.75" header="0.3" footer="0.3"/>
  <pageSetup horizontalDpi="600" verticalDpi="600" orientation="landscape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37"/>
  <sheetViews>
    <sheetView zoomScale="85" zoomScaleNormal="85" zoomScalePageLayoutView="0" workbookViewId="0" topLeftCell="A1">
      <selection activeCell="B8" sqref="B8"/>
    </sheetView>
  </sheetViews>
  <sheetFormatPr defaultColWidth="8.8515625" defaultRowHeight="15"/>
  <cols>
    <col min="1" max="1" width="9.57421875" style="280" customWidth="1"/>
    <col min="2" max="2" width="36.7109375" style="151" customWidth="1"/>
    <col min="3" max="3" width="11.28125" style="151" bestFit="1" customWidth="1"/>
    <col min="4" max="4" width="5.7109375" style="151" bestFit="1" customWidth="1"/>
    <col min="5" max="5" width="7.8515625" style="44" bestFit="1" customWidth="1"/>
    <col min="6" max="6" width="8.7109375" style="44" customWidth="1"/>
    <col min="7" max="7" width="4.7109375" style="44" bestFit="1" customWidth="1"/>
    <col min="8" max="8" width="8.7109375" style="44" customWidth="1"/>
    <col min="9" max="9" width="4.7109375" style="44" bestFit="1" customWidth="1"/>
    <col min="10" max="10" width="12.421875" style="44" bestFit="1" customWidth="1"/>
    <col min="11" max="11" width="4.421875" style="44" bestFit="1" customWidth="1"/>
    <col min="12" max="12" width="6.421875" style="44" bestFit="1" customWidth="1"/>
    <col min="13" max="13" width="10.7109375" style="44" bestFit="1" customWidth="1"/>
    <col min="14" max="14" width="6.7109375" style="44" bestFit="1" customWidth="1"/>
    <col min="15" max="15" width="7.57421875" style="44" bestFit="1" customWidth="1"/>
    <col min="16" max="18" width="7.57421875" style="44" customWidth="1"/>
    <col min="19" max="19" width="12.421875" style="44" customWidth="1"/>
    <col min="20" max="20" width="13.28125" style="44" customWidth="1"/>
    <col min="21" max="21" width="8.7109375" style="283" bestFit="1" customWidth="1"/>
    <col min="22" max="22" width="6.7109375" style="281" bestFit="1" customWidth="1"/>
    <col min="23" max="23" width="8.8515625" style="151" customWidth="1"/>
    <col min="24" max="16384" width="8.8515625" style="152" customWidth="1"/>
  </cols>
  <sheetData>
    <row r="1" spans="1:22" s="282" customFormat="1" ht="25.5" customHeight="1">
      <c r="A1" s="352" t="s">
        <v>1123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4"/>
    </row>
    <row r="2" spans="1:22" s="316" customFormat="1" ht="47.25">
      <c r="A2" s="312" t="s">
        <v>330</v>
      </c>
      <c r="B2" s="311" t="s">
        <v>2</v>
      </c>
      <c r="C2" s="312" t="s">
        <v>3</v>
      </c>
      <c r="D2" s="312" t="s">
        <v>4</v>
      </c>
      <c r="E2" s="313" t="s">
        <v>1047</v>
      </c>
      <c r="F2" s="313" t="s">
        <v>1052</v>
      </c>
      <c r="G2" s="313" t="s">
        <v>745</v>
      </c>
      <c r="H2" s="313" t="s">
        <v>1053</v>
      </c>
      <c r="I2" s="313" t="s">
        <v>741</v>
      </c>
      <c r="J2" s="313" t="s">
        <v>1066</v>
      </c>
      <c r="K2" s="313" t="s">
        <v>745</v>
      </c>
      <c r="L2" s="313" t="s">
        <v>1069</v>
      </c>
      <c r="M2" s="313" t="s">
        <v>1070</v>
      </c>
      <c r="N2" s="313" t="s">
        <v>741</v>
      </c>
      <c r="O2" s="313" t="s">
        <v>1092</v>
      </c>
      <c r="P2" s="313" t="s">
        <v>741</v>
      </c>
      <c r="Q2" s="313" t="s">
        <v>1093</v>
      </c>
      <c r="R2" s="313" t="s">
        <v>745</v>
      </c>
      <c r="S2" s="200" t="s">
        <v>1137</v>
      </c>
      <c r="T2" s="200" t="s">
        <v>1138</v>
      </c>
      <c r="U2" s="315" t="s">
        <v>744</v>
      </c>
      <c r="V2" s="313" t="s">
        <v>6</v>
      </c>
    </row>
    <row r="3" spans="1:22" s="80" customFormat="1" ht="15">
      <c r="A3" s="228">
        <v>1</v>
      </c>
      <c r="B3" s="146" t="s">
        <v>348</v>
      </c>
      <c r="C3" s="277" t="s">
        <v>349</v>
      </c>
      <c r="D3" s="228" t="s">
        <v>261</v>
      </c>
      <c r="E3" s="43">
        <v>584</v>
      </c>
      <c r="F3" s="43">
        <v>580</v>
      </c>
      <c r="G3" s="43"/>
      <c r="H3" s="43">
        <v>587</v>
      </c>
      <c r="I3" s="243"/>
      <c r="J3" s="243">
        <v>583</v>
      </c>
      <c r="K3" s="243"/>
      <c r="L3" s="245">
        <v>581</v>
      </c>
      <c r="M3" s="243">
        <v>583</v>
      </c>
      <c r="N3" s="243"/>
      <c r="O3" s="243"/>
      <c r="P3" s="243"/>
      <c r="Q3" s="243"/>
      <c r="R3" s="243"/>
      <c r="S3" s="243">
        <v>585</v>
      </c>
      <c r="T3" s="243">
        <v>584</v>
      </c>
      <c r="U3" s="123">
        <v>2335</v>
      </c>
      <c r="V3" s="43">
        <f aca="true" t="shared" si="0" ref="V3:V37">AVERAGE(U3/4)</f>
        <v>583.75</v>
      </c>
    </row>
    <row r="4" spans="1:22" s="80" customFormat="1" ht="15">
      <c r="A4" s="228">
        <v>2</v>
      </c>
      <c r="B4" s="72" t="s">
        <v>559</v>
      </c>
      <c r="C4" s="228" t="s">
        <v>560</v>
      </c>
      <c r="D4" s="228" t="s">
        <v>14</v>
      </c>
      <c r="E4" s="43"/>
      <c r="F4" s="243">
        <v>575</v>
      </c>
      <c r="G4" s="243"/>
      <c r="H4" s="245">
        <v>572</v>
      </c>
      <c r="I4" s="243"/>
      <c r="J4" s="243"/>
      <c r="K4" s="243"/>
      <c r="L4" s="243"/>
      <c r="M4" s="243">
        <v>583</v>
      </c>
      <c r="N4" s="243">
        <v>2</v>
      </c>
      <c r="O4" s="243">
        <v>575</v>
      </c>
      <c r="P4" s="243">
        <v>2</v>
      </c>
      <c r="Q4" s="243">
        <v>574</v>
      </c>
      <c r="R4" s="243"/>
      <c r="S4" s="243"/>
      <c r="T4" s="243"/>
      <c r="U4" s="123">
        <v>2311</v>
      </c>
      <c r="V4" s="43">
        <f t="shared" si="0"/>
        <v>577.75</v>
      </c>
    </row>
    <row r="5" spans="1:22" s="80" customFormat="1" ht="15">
      <c r="A5" s="228">
        <v>3</v>
      </c>
      <c r="B5" s="146" t="s">
        <v>356</v>
      </c>
      <c r="C5" s="277" t="s">
        <v>357</v>
      </c>
      <c r="D5" s="228" t="s">
        <v>261</v>
      </c>
      <c r="E5" s="43"/>
      <c r="F5" s="245">
        <v>570</v>
      </c>
      <c r="G5" s="243"/>
      <c r="H5" s="243">
        <v>576</v>
      </c>
      <c r="I5" s="243"/>
      <c r="J5" s="243"/>
      <c r="K5" s="243"/>
      <c r="L5" s="243"/>
      <c r="M5" s="243">
        <v>570</v>
      </c>
      <c r="N5" s="243"/>
      <c r="O5" s="243">
        <v>579</v>
      </c>
      <c r="P5" s="243">
        <v>0.5</v>
      </c>
      <c r="Q5" s="243">
        <v>578</v>
      </c>
      <c r="R5" s="243">
        <v>1</v>
      </c>
      <c r="S5" s="243"/>
      <c r="T5" s="243"/>
      <c r="U5" s="123">
        <v>2304.5</v>
      </c>
      <c r="V5" s="43">
        <f t="shared" si="0"/>
        <v>576.125</v>
      </c>
    </row>
    <row r="6" spans="1:22" s="80" customFormat="1" ht="15">
      <c r="A6" s="228">
        <v>4</v>
      </c>
      <c r="B6" s="72" t="s">
        <v>101</v>
      </c>
      <c r="C6" s="228" t="s">
        <v>552</v>
      </c>
      <c r="D6" s="228" t="s">
        <v>20</v>
      </c>
      <c r="E6" s="43"/>
      <c r="F6" s="43">
        <v>575</v>
      </c>
      <c r="G6" s="43"/>
      <c r="H6" s="243">
        <v>580</v>
      </c>
      <c r="I6" s="243">
        <v>2</v>
      </c>
      <c r="J6" s="243">
        <v>573</v>
      </c>
      <c r="K6" s="243">
        <v>0.5</v>
      </c>
      <c r="L6" s="243"/>
      <c r="M6" s="245">
        <v>572</v>
      </c>
      <c r="N6" s="243"/>
      <c r="O6" s="243">
        <v>574</v>
      </c>
      <c r="P6" s="243"/>
      <c r="Q6" s="243">
        <v>574</v>
      </c>
      <c r="R6" s="43">
        <v>0.25</v>
      </c>
      <c r="S6" s="43"/>
      <c r="T6" s="43"/>
      <c r="U6" s="123">
        <v>2303.75</v>
      </c>
      <c r="V6" s="43">
        <f t="shared" si="0"/>
        <v>575.9375</v>
      </c>
    </row>
    <row r="7" spans="1:22" s="80" customFormat="1" ht="15">
      <c r="A7" s="228">
        <v>5</v>
      </c>
      <c r="B7" s="72" t="s">
        <v>524</v>
      </c>
      <c r="C7" s="72" t="s">
        <v>551</v>
      </c>
      <c r="D7" s="72" t="s">
        <v>148</v>
      </c>
      <c r="E7" s="43"/>
      <c r="F7" s="245">
        <v>573</v>
      </c>
      <c r="G7" s="243"/>
      <c r="H7" s="243">
        <v>574</v>
      </c>
      <c r="I7" s="243"/>
      <c r="J7" s="243"/>
      <c r="K7" s="243"/>
      <c r="L7" s="243"/>
      <c r="M7" s="243">
        <v>575</v>
      </c>
      <c r="N7" s="243"/>
      <c r="O7" s="243">
        <v>577</v>
      </c>
      <c r="P7" s="243"/>
      <c r="Q7" s="243">
        <v>577</v>
      </c>
      <c r="R7" s="243"/>
      <c r="S7" s="243"/>
      <c r="T7" s="243"/>
      <c r="U7" s="123">
        <v>2303</v>
      </c>
      <c r="V7" s="43">
        <f t="shared" si="0"/>
        <v>575.75</v>
      </c>
    </row>
    <row r="8" spans="1:22" s="80" customFormat="1" ht="15">
      <c r="A8" s="228">
        <v>6</v>
      </c>
      <c r="B8" s="72" t="s">
        <v>800</v>
      </c>
      <c r="C8" s="228" t="s">
        <v>763</v>
      </c>
      <c r="D8" s="228" t="s">
        <v>63</v>
      </c>
      <c r="E8" s="43"/>
      <c r="F8" s="243">
        <v>579</v>
      </c>
      <c r="G8" s="243"/>
      <c r="H8" s="245">
        <v>570</v>
      </c>
      <c r="I8" s="243"/>
      <c r="J8" s="243"/>
      <c r="K8" s="243"/>
      <c r="L8" s="243"/>
      <c r="M8" s="243">
        <v>571</v>
      </c>
      <c r="N8" s="243"/>
      <c r="O8" s="243">
        <v>572</v>
      </c>
      <c r="P8" s="243"/>
      <c r="Q8" s="243">
        <v>576</v>
      </c>
      <c r="R8" s="243">
        <v>2</v>
      </c>
      <c r="S8" s="243"/>
      <c r="T8" s="243"/>
      <c r="U8" s="123">
        <v>2300</v>
      </c>
      <c r="V8" s="43">
        <f t="shared" si="0"/>
        <v>575</v>
      </c>
    </row>
    <row r="9" spans="1:22" s="80" customFormat="1" ht="15">
      <c r="A9" s="228">
        <v>7</v>
      </c>
      <c r="B9" s="72" t="s">
        <v>966</v>
      </c>
      <c r="C9" s="228" t="s">
        <v>967</v>
      </c>
      <c r="D9" s="228" t="s">
        <v>14</v>
      </c>
      <c r="E9" s="43"/>
      <c r="F9" s="243">
        <v>574</v>
      </c>
      <c r="G9" s="243"/>
      <c r="H9" s="243">
        <v>572</v>
      </c>
      <c r="I9" s="243"/>
      <c r="J9" s="243"/>
      <c r="K9" s="243"/>
      <c r="L9" s="243"/>
      <c r="M9" s="245">
        <v>567</v>
      </c>
      <c r="N9" s="243"/>
      <c r="O9" s="243">
        <v>575</v>
      </c>
      <c r="P9" s="243">
        <v>1</v>
      </c>
      <c r="Q9" s="243">
        <v>576</v>
      </c>
      <c r="R9" s="243">
        <v>0.5</v>
      </c>
      <c r="S9" s="243"/>
      <c r="T9" s="243"/>
      <c r="U9" s="123">
        <v>2298.5</v>
      </c>
      <c r="V9" s="43">
        <f t="shared" si="0"/>
        <v>574.625</v>
      </c>
    </row>
    <row r="10" spans="1:22" s="80" customFormat="1" ht="15">
      <c r="A10" s="228">
        <v>8</v>
      </c>
      <c r="B10" s="72" t="s">
        <v>550</v>
      </c>
      <c r="C10" s="228" t="s">
        <v>551</v>
      </c>
      <c r="D10" s="228" t="s">
        <v>148</v>
      </c>
      <c r="E10" s="43"/>
      <c r="F10" s="243">
        <v>576</v>
      </c>
      <c r="G10" s="243"/>
      <c r="H10" s="243">
        <v>576</v>
      </c>
      <c r="I10" s="243"/>
      <c r="J10" s="243"/>
      <c r="K10" s="243"/>
      <c r="L10" s="243"/>
      <c r="M10" s="243">
        <v>576</v>
      </c>
      <c r="N10" s="243"/>
      <c r="O10" s="245">
        <v>563</v>
      </c>
      <c r="P10" s="243"/>
      <c r="Q10" s="243">
        <v>569</v>
      </c>
      <c r="R10" s="43"/>
      <c r="S10" s="43"/>
      <c r="T10" s="43"/>
      <c r="U10" s="123">
        <v>2297</v>
      </c>
      <c r="V10" s="43">
        <f t="shared" si="0"/>
        <v>574.25</v>
      </c>
    </row>
    <row r="11" spans="1:22" s="80" customFormat="1" ht="15">
      <c r="A11" s="228">
        <v>9</v>
      </c>
      <c r="B11" s="72" t="s">
        <v>970</v>
      </c>
      <c r="C11" s="228" t="s">
        <v>971</v>
      </c>
      <c r="D11" s="228" t="s">
        <v>261</v>
      </c>
      <c r="E11" s="43"/>
      <c r="F11" s="243">
        <v>577</v>
      </c>
      <c r="G11" s="243"/>
      <c r="H11" s="243">
        <v>570</v>
      </c>
      <c r="I11" s="243"/>
      <c r="J11" s="243"/>
      <c r="K11" s="243"/>
      <c r="L11" s="243"/>
      <c r="M11" s="243">
        <v>575</v>
      </c>
      <c r="N11" s="243">
        <v>0.5</v>
      </c>
      <c r="O11" s="245">
        <v>566</v>
      </c>
      <c r="P11" s="243"/>
      <c r="Q11" s="243">
        <v>574</v>
      </c>
      <c r="R11" s="43"/>
      <c r="S11" s="43"/>
      <c r="T11" s="43"/>
      <c r="U11" s="123">
        <v>2296.5</v>
      </c>
      <c r="V11" s="43">
        <f t="shared" si="0"/>
        <v>574.125</v>
      </c>
    </row>
    <row r="12" spans="1:22" s="80" customFormat="1" ht="15">
      <c r="A12" s="228">
        <v>10</v>
      </c>
      <c r="B12" s="72" t="s">
        <v>903</v>
      </c>
      <c r="C12" s="228" t="s">
        <v>623</v>
      </c>
      <c r="D12" s="228" t="s">
        <v>261</v>
      </c>
      <c r="E12" s="43"/>
      <c r="F12" s="43">
        <v>566</v>
      </c>
      <c r="G12" s="43"/>
      <c r="H12" s="243">
        <v>577</v>
      </c>
      <c r="I12" s="243">
        <v>0.5</v>
      </c>
      <c r="J12" s="245">
        <v>559</v>
      </c>
      <c r="K12" s="243"/>
      <c r="L12" s="243"/>
      <c r="M12" s="243">
        <v>562</v>
      </c>
      <c r="N12" s="243"/>
      <c r="O12" s="243">
        <v>576</v>
      </c>
      <c r="P12" s="243">
        <v>0.25</v>
      </c>
      <c r="Q12" s="243">
        <v>574</v>
      </c>
      <c r="R12" s="243"/>
      <c r="S12" s="243"/>
      <c r="T12" s="243"/>
      <c r="U12" s="123">
        <v>2289.75</v>
      </c>
      <c r="V12" s="43">
        <f t="shared" si="0"/>
        <v>572.4375</v>
      </c>
    </row>
    <row r="13" spans="1:22" s="80" customFormat="1" ht="15">
      <c r="A13" s="228">
        <v>11</v>
      </c>
      <c r="B13" s="146" t="s">
        <v>352</v>
      </c>
      <c r="C13" s="277" t="s">
        <v>353</v>
      </c>
      <c r="D13" s="228" t="s">
        <v>14</v>
      </c>
      <c r="E13" s="43"/>
      <c r="F13" s="243">
        <v>569</v>
      </c>
      <c r="G13" s="243"/>
      <c r="H13" s="243">
        <v>573</v>
      </c>
      <c r="I13" s="243"/>
      <c r="J13" s="243"/>
      <c r="K13" s="243"/>
      <c r="L13" s="243"/>
      <c r="M13" s="243">
        <v>575</v>
      </c>
      <c r="N13" s="243">
        <v>0.25</v>
      </c>
      <c r="O13" s="243">
        <v>568</v>
      </c>
      <c r="P13" s="243"/>
      <c r="Q13" s="245">
        <v>564</v>
      </c>
      <c r="R13" s="43"/>
      <c r="S13" s="43"/>
      <c r="T13" s="43"/>
      <c r="U13" s="123">
        <v>2285.25</v>
      </c>
      <c r="V13" s="43">
        <f t="shared" si="0"/>
        <v>571.3125</v>
      </c>
    </row>
    <row r="14" spans="1:22" s="80" customFormat="1" ht="15">
      <c r="A14" s="228">
        <v>12</v>
      </c>
      <c r="B14" s="72" t="s">
        <v>508</v>
      </c>
      <c r="C14" s="228" t="s">
        <v>509</v>
      </c>
      <c r="D14" s="228" t="s">
        <v>9</v>
      </c>
      <c r="E14" s="43"/>
      <c r="F14" s="245">
        <v>567</v>
      </c>
      <c r="G14" s="243"/>
      <c r="H14" s="243">
        <v>568</v>
      </c>
      <c r="I14" s="243"/>
      <c r="J14" s="243"/>
      <c r="K14" s="243"/>
      <c r="L14" s="243"/>
      <c r="M14" s="243">
        <v>572</v>
      </c>
      <c r="N14" s="243"/>
      <c r="O14" s="243">
        <v>570</v>
      </c>
      <c r="P14" s="243"/>
      <c r="Q14" s="243">
        <v>573</v>
      </c>
      <c r="R14" s="43"/>
      <c r="S14" s="43"/>
      <c r="T14" s="43"/>
      <c r="U14" s="123">
        <v>2283</v>
      </c>
      <c r="V14" s="43">
        <f t="shared" si="0"/>
        <v>570.75</v>
      </c>
    </row>
    <row r="15" spans="1:22" s="80" customFormat="1" ht="15">
      <c r="A15" s="228">
        <v>13</v>
      </c>
      <c r="B15" s="72" t="s">
        <v>804</v>
      </c>
      <c r="C15" s="228" t="s">
        <v>806</v>
      </c>
      <c r="D15" s="228" t="s">
        <v>14</v>
      </c>
      <c r="E15" s="43"/>
      <c r="F15" s="243">
        <v>578</v>
      </c>
      <c r="G15" s="243">
        <v>0.25</v>
      </c>
      <c r="H15" s="243">
        <v>572</v>
      </c>
      <c r="I15" s="243"/>
      <c r="J15" s="243"/>
      <c r="K15" s="243"/>
      <c r="L15" s="243"/>
      <c r="M15" s="243">
        <v>567</v>
      </c>
      <c r="N15" s="243"/>
      <c r="O15" s="245">
        <v>558</v>
      </c>
      <c r="P15" s="243"/>
      <c r="Q15" s="243">
        <v>565</v>
      </c>
      <c r="R15" s="43"/>
      <c r="S15" s="43"/>
      <c r="T15" s="43"/>
      <c r="U15" s="123">
        <v>2282.25</v>
      </c>
      <c r="V15" s="43">
        <f t="shared" si="0"/>
        <v>570.5625</v>
      </c>
    </row>
    <row r="16" spans="1:22" s="80" customFormat="1" ht="15">
      <c r="A16" s="228">
        <v>14</v>
      </c>
      <c r="B16" s="72" t="s">
        <v>766</v>
      </c>
      <c r="C16" s="228" t="s">
        <v>767</v>
      </c>
      <c r="D16" s="228" t="s">
        <v>21</v>
      </c>
      <c r="E16" s="43"/>
      <c r="F16" s="243">
        <v>568</v>
      </c>
      <c r="G16" s="243"/>
      <c r="H16" s="243">
        <v>568</v>
      </c>
      <c r="I16" s="243"/>
      <c r="J16" s="243"/>
      <c r="K16" s="243"/>
      <c r="L16" s="243"/>
      <c r="M16" s="245">
        <v>558</v>
      </c>
      <c r="N16" s="243"/>
      <c r="O16" s="243">
        <v>574</v>
      </c>
      <c r="P16" s="243"/>
      <c r="Q16" s="243">
        <v>568</v>
      </c>
      <c r="R16" s="43"/>
      <c r="S16" s="43"/>
      <c r="T16" s="43"/>
      <c r="U16" s="123">
        <v>2278</v>
      </c>
      <c r="V16" s="43">
        <f t="shared" si="0"/>
        <v>569.5</v>
      </c>
    </row>
    <row r="17" spans="1:22" s="80" customFormat="1" ht="15">
      <c r="A17" s="228">
        <v>15</v>
      </c>
      <c r="B17" s="72" t="s">
        <v>144</v>
      </c>
      <c r="C17" s="228" t="s">
        <v>145</v>
      </c>
      <c r="D17" s="228" t="s">
        <v>14</v>
      </c>
      <c r="E17" s="43"/>
      <c r="F17" s="245">
        <v>560</v>
      </c>
      <c r="G17" s="243"/>
      <c r="H17" s="243">
        <v>570</v>
      </c>
      <c r="I17" s="243"/>
      <c r="J17" s="243"/>
      <c r="K17" s="243"/>
      <c r="L17" s="243"/>
      <c r="M17" s="243">
        <v>566</v>
      </c>
      <c r="N17" s="243"/>
      <c r="O17" s="243">
        <v>568</v>
      </c>
      <c r="P17" s="243"/>
      <c r="Q17" s="243">
        <v>571</v>
      </c>
      <c r="R17" s="43"/>
      <c r="S17" s="43"/>
      <c r="T17" s="43"/>
      <c r="U17" s="123">
        <v>2275</v>
      </c>
      <c r="V17" s="43">
        <f t="shared" si="0"/>
        <v>568.75</v>
      </c>
    </row>
    <row r="18" spans="1:22" s="80" customFormat="1" ht="15">
      <c r="A18" s="228">
        <v>16</v>
      </c>
      <c r="B18" s="72" t="s">
        <v>805</v>
      </c>
      <c r="C18" s="72" t="s">
        <v>809</v>
      </c>
      <c r="D18" s="72" t="s">
        <v>20</v>
      </c>
      <c r="E18" s="43"/>
      <c r="F18" s="245">
        <v>561</v>
      </c>
      <c r="G18" s="243"/>
      <c r="H18" s="243">
        <v>562</v>
      </c>
      <c r="I18" s="243"/>
      <c r="J18" s="243"/>
      <c r="K18" s="243"/>
      <c r="L18" s="243"/>
      <c r="M18" s="243">
        <v>574</v>
      </c>
      <c r="N18" s="243"/>
      <c r="O18" s="243">
        <v>569</v>
      </c>
      <c r="P18" s="243"/>
      <c r="Q18" s="243">
        <v>570</v>
      </c>
      <c r="R18" s="43"/>
      <c r="S18" s="43"/>
      <c r="T18" s="43"/>
      <c r="U18" s="123">
        <v>2275</v>
      </c>
      <c r="V18" s="43">
        <f t="shared" si="0"/>
        <v>568.75</v>
      </c>
    </row>
    <row r="19" spans="1:22" s="80" customFormat="1" ht="15">
      <c r="A19" s="228">
        <v>17</v>
      </c>
      <c r="B19" s="72" t="s">
        <v>1031</v>
      </c>
      <c r="C19" s="228" t="s">
        <v>1032</v>
      </c>
      <c r="D19" s="228" t="s">
        <v>14</v>
      </c>
      <c r="E19" s="43"/>
      <c r="F19" s="243">
        <v>578</v>
      </c>
      <c r="G19" s="243"/>
      <c r="H19" s="245">
        <v>561</v>
      </c>
      <c r="I19" s="243"/>
      <c r="J19" s="243"/>
      <c r="K19" s="243"/>
      <c r="L19" s="243"/>
      <c r="M19" s="243">
        <v>564</v>
      </c>
      <c r="N19" s="243"/>
      <c r="O19" s="243">
        <v>567</v>
      </c>
      <c r="P19" s="243"/>
      <c r="Q19" s="243">
        <v>566</v>
      </c>
      <c r="R19" s="43"/>
      <c r="S19" s="43"/>
      <c r="T19" s="43"/>
      <c r="U19" s="123">
        <v>2275</v>
      </c>
      <c r="V19" s="43">
        <f t="shared" si="0"/>
        <v>568.75</v>
      </c>
    </row>
    <row r="20" spans="1:22" s="80" customFormat="1" ht="15">
      <c r="A20" s="228">
        <v>18</v>
      </c>
      <c r="B20" s="72" t="s">
        <v>596</v>
      </c>
      <c r="C20" s="228" t="s">
        <v>597</v>
      </c>
      <c r="D20" s="228" t="s">
        <v>21</v>
      </c>
      <c r="E20" s="43"/>
      <c r="F20" s="245">
        <v>554</v>
      </c>
      <c r="G20" s="243"/>
      <c r="H20" s="243">
        <v>555</v>
      </c>
      <c r="I20" s="243"/>
      <c r="J20" s="243"/>
      <c r="K20" s="243"/>
      <c r="L20" s="243"/>
      <c r="M20" s="243">
        <v>570</v>
      </c>
      <c r="N20" s="243"/>
      <c r="O20" s="243">
        <v>575</v>
      </c>
      <c r="P20" s="243"/>
      <c r="Q20" s="243">
        <v>574</v>
      </c>
      <c r="R20" s="43"/>
      <c r="S20" s="43"/>
      <c r="T20" s="43"/>
      <c r="U20" s="123">
        <v>2274</v>
      </c>
      <c r="V20" s="43">
        <f t="shared" si="0"/>
        <v>568.5</v>
      </c>
    </row>
    <row r="21" spans="1:22" s="80" customFormat="1" ht="15">
      <c r="A21" s="228">
        <v>19</v>
      </c>
      <c r="B21" s="72" t="s">
        <v>600</v>
      </c>
      <c r="C21" s="228" t="s">
        <v>601</v>
      </c>
      <c r="D21" s="228" t="s">
        <v>261</v>
      </c>
      <c r="E21" s="43"/>
      <c r="F21" s="243">
        <v>565</v>
      </c>
      <c r="G21" s="243"/>
      <c r="H21" s="243">
        <v>560</v>
      </c>
      <c r="I21" s="243"/>
      <c r="J21" s="243"/>
      <c r="K21" s="243"/>
      <c r="L21" s="243"/>
      <c r="M21" s="243">
        <v>576</v>
      </c>
      <c r="N21" s="243">
        <v>0.25</v>
      </c>
      <c r="O21" s="243">
        <v>571</v>
      </c>
      <c r="P21" s="243"/>
      <c r="Q21" s="245">
        <v>558</v>
      </c>
      <c r="R21" s="43"/>
      <c r="S21" s="43"/>
      <c r="T21" s="43"/>
      <c r="U21" s="123">
        <v>2272.25</v>
      </c>
      <c r="V21" s="43">
        <f t="shared" si="0"/>
        <v>568.0625</v>
      </c>
    </row>
    <row r="22" spans="1:22" s="80" customFormat="1" ht="15">
      <c r="A22" s="228">
        <v>20</v>
      </c>
      <c r="B22" s="72" t="s">
        <v>1025</v>
      </c>
      <c r="C22" s="228" t="s">
        <v>1026</v>
      </c>
      <c r="D22" s="228" t="s">
        <v>14</v>
      </c>
      <c r="E22" s="43"/>
      <c r="F22" s="243">
        <v>561</v>
      </c>
      <c r="G22" s="243"/>
      <c r="H22" s="243">
        <v>565</v>
      </c>
      <c r="I22" s="243"/>
      <c r="J22" s="243"/>
      <c r="K22" s="243"/>
      <c r="L22" s="243"/>
      <c r="M22" s="245">
        <v>553</v>
      </c>
      <c r="N22" s="243"/>
      <c r="O22" s="243">
        <v>569</v>
      </c>
      <c r="P22" s="243"/>
      <c r="Q22" s="243">
        <v>577</v>
      </c>
      <c r="R22" s="243"/>
      <c r="S22" s="243"/>
      <c r="T22" s="243"/>
      <c r="U22" s="123">
        <v>2272</v>
      </c>
      <c r="V22" s="43">
        <f t="shared" si="0"/>
        <v>568</v>
      </c>
    </row>
    <row r="23" spans="1:22" s="80" customFormat="1" ht="15">
      <c r="A23" s="228">
        <v>21</v>
      </c>
      <c r="B23" s="72" t="s">
        <v>897</v>
      </c>
      <c r="C23" s="228" t="s">
        <v>899</v>
      </c>
      <c r="D23" s="228" t="s">
        <v>14</v>
      </c>
      <c r="E23" s="43"/>
      <c r="F23" s="243">
        <v>571</v>
      </c>
      <c r="G23" s="243"/>
      <c r="H23" s="243">
        <v>561</v>
      </c>
      <c r="I23" s="243"/>
      <c r="J23" s="243"/>
      <c r="K23" s="243"/>
      <c r="L23" s="243"/>
      <c r="M23" s="243">
        <v>575</v>
      </c>
      <c r="N23" s="243">
        <v>0.25</v>
      </c>
      <c r="O23" s="245">
        <v>559</v>
      </c>
      <c r="P23" s="243"/>
      <c r="Q23" s="243">
        <v>563</v>
      </c>
      <c r="R23" s="43"/>
      <c r="S23" s="43"/>
      <c r="T23" s="43"/>
      <c r="U23" s="123">
        <v>2270.25</v>
      </c>
      <c r="V23" s="43">
        <f t="shared" si="0"/>
        <v>567.5625</v>
      </c>
    </row>
    <row r="24" spans="1:22" s="80" customFormat="1" ht="15">
      <c r="A24" s="228">
        <v>22</v>
      </c>
      <c r="B24" s="72" t="s">
        <v>567</v>
      </c>
      <c r="C24" s="228" t="s">
        <v>568</v>
      </c>
      <c r="D24" s="228" t="s">
        <v>14</v>
      </c>
      <c r="E24" s="43"/>
      <c r="F24" s="243">
        <v>570</v>
      </c>
      <c r="G24" s="243"/>
      <c r="H24" s="243">
        <v>569</v>
      </c>
      <c r="I24" s="243"/>
      <c r="J24" s="243"/>
      <c r="K24" s="243"/>
      <c r="L24" s="243"/>
      <c r="M24" s="243">
        <v>564</v>
      </c>
      <c r="N24" s="243"/>
      <c r="O24" s="243">
        <v>565</v>
      </c>
      <c r="P24" s="243"/>
      <c r="Q24" s="245">
        <v>559</v>
      </c>
      <c r="R24" s="43"/>
      <c r="S24" s="43"/>
      <c r="T24" s="43"/>
      <c r="U24" s="123">
        <v>2268</v>
      </c>
      <c r="V24" s="43">
        <f t="shared" si="0"/>
        <v>567</v>
      </c>
    </row>
    <row r="25" spans="1:22" s="80" customFormat="1" ht="15">
      <c r="A25" s="228">
        <v>23</v>
      </c>
      <c r="B25" s="146" t="s">
        <v>358</v>
      </c>
      <c r="C25" s="277" t="s">
        <v>359</v>
      </c>
      <c r="D25" s="228" t="s">
        <v>14</v>
      </c>
      <c r="E25" s="43"/>
      <c r="F25" s="243">
        <v>568</v>
      </c>
      <c r="G25" s="243"/>
      <c r="H25" s="243">
        <v>569</v>
      </c>
      <c r="I25" s="243"/>
      <c r="J25" s="243"/>
      <c r="K25" s="243"/>
      <c r="L25" s="243"/>
      <c r="M25" s="243">
        <v>573</v>
      </c>
      <c r="N25" s="243"/>
      <c r="O25" s="243">
        <v>558</v>
      </c>
      <c r="P25" s="243"/>
      <c r="Q25" s="245">
        <v>548</v>
      </c>
      <c r="R25" s="43"/>
      <c r="S25" s="43"/>
      <c r="T25" s="43"/>
      <c r="U25" s="123">
        <v>2268</v>
      </c>
      <c r="V25" s="43">
        <f t="shared" si="0"/>
        <v>567</v>
      </c>
    </row>
    <row r="26" spans="1:22" s="80" customFormat="1" ht="15">
      <c r="A26" s="228">
        <v>24</v>
      </c>
      <c r="B26" s="72" t="s">
        <v>972</v>
      </c>
      <c r="C26" s="228" t="s">
        <v>973</v>
      </c>
      <c r="D26" s="228" t="s">
        <v>261</v>
      </c>
      <c r="E26" s="43"/>
      <c r="F26" s="243">
        <v>568</v>
      </c>
      <c r="G26" s="243"/>
      <c r="H26" s="243">
        <v>570</v>
      </c>
      <c r="I26" s="243"/>
      <c r="J26" s="243"/>
      <c r="K26" s="243"/>
      <c r="L26" s="243"/>
      <c r="M26" s="243">
        <v>569</v>
      </c>
      <c r="N26" s="243"/>
      <c r="O26" s="245">
        <v>549</v>
      </c>
      <c r="P26" s="243"/>
      <c r="Q26" s="243">
        <v>560</v>
      </c>
      <c r="R26" s="43"/>
      <c r="S26" s="43"/>
      <c r="T26" s="43"/>
      <c r="U26" s="123">
        <v>2267</v>
      </c>
      <c r="V26" s="43">
        <f t="shared" si="0"/>
        <v>566.75</v>
      </c>
    </row>
    <row r="27" spans="1:22" s="80" customFormat="1" ht="15">
      <c r="A27" s="228">
        <v>25</v>
      </c>
      <c r="B27" s="72" t="s">
        <v>419</v>
      </c>
      <c r="C27" s="228" t="s">
        <v>421</v>
      </c>
      <c r="D27" s="228" t="s">
        <v>420</v>
      </c>
      <c r="E27" s="43"/>
      <c r="F27" s="243">
        <v>560</v>
      </c>
      <c r="G27" s="243"/>
      <c r="H27" s="245">
        <v>558</v>
      </c>
      <c r="I27" s="243"/>
      <c r="J27" s="243"/>
      <c r="K27" s="243"/>
      <c r="L27" s="243"/>
      <c r="M27" s="243">
        <v>568</v>
      </c>
      <c r="N27" s="243"/>
      <c r="O27" s="243">
        <v>568</v>
      </c>
      <c r="P27" s="243"/>
      <c r="Q27" s="243">
        <v>569</v>
      </c>
      <c r="R27" s="43"/>
      <c r="S27" s="43"/>
      <c r="T27" s="43"/>
      <c r="U27" s="123">
        <v>2265</v>
      </c>
      <c r="V27" s="43">
        <f t="shared" si="0"/>
        <v>566.25</v>
      </c>
    </row>
    <row r="28" spans="1:22" s="80" customFormat="1" ht="15">
      <c r="A28" s="228">
        <v>26</v>
      </c>
      <c r="B28" s="72" t="s">
        <v>968</v>
      </c>
      <c r="C28" s="228" t="s">
        <v>969</v>
      </c>
      <c r="D28" s="228" t="s">
        <v>261</v>
      </c>
      <c r="E28" s="43"/>
      <c r="F28" s="243">
        <v>566</v>
      </c>
      <c r="G28" s="243"/>
      <c r="H28" s="243">
        <v>570</v>
      </c>
      <c r="I28" s="243"/>
      <c r="J28" s="243"/>
      <c r="K28" s="243"/>
      <c r="L28" s="243"/>
      <c r="M28" s="243">
        <v>562</v>
      </c>
      <c r="N28" s="243"/>
      <c r="O28" s="245">
        <v>561</v>
      </c>
      <c r="P28" s="243"/>
      <c r="Q28" s="243">
        <v>567</v>
      </c>
      <c r="R28" s="43"/>
      <c r="S28" s="43"/>
      <c r="T28" s="43"/>
      <c r="U28" s="123">
        <v>2265</v>
      </c>
      <c r="V28" s="43">
        <f t="shared" si="0"/>
        <v>566.25</v>
      </c>
    </row>
    <row r="29" spans="1:22" s="80" customFormat="1" ht="15">
      <c r="A29" s="228">
        <v>27</v>
      </c>
      <c r="B29" s="72" t="s">
        <v>570</v>
      </c>
      <c r="C29" s="228" t="s">
        <v>571</v>
      </c>
      <c r="D29" s="228" t="s">
        <v>9</v>
      </c>
      <c r="E29" s="43"/>
      <c r="F29" s="245">
        <v>561</v>
      </c>
      <c r="G29" s="243"/>
      <c r="H29" s="243">
        <v>570</v>
      </c>
      <c r="I29" s="243"/>
      <c r="J29" s="243"/>
      <c r="K29" s="243"/>
      <c r="L29" s="243"/>
      <c r="M29" s="243">
        <v>565</v>
      </c>
      <c r="N29" s="243"/>
      <c r="O29" s="243">
        <v>568</v>
      </c>
      <c r="P29" s="243"/>
      <c r="Q29" s="243">
        <v>562</v>
      </c>
      <c r="R29" s="43"/>
      <c r="S29" s="43"/>
      <c r="T29" s="43"/>
      <c r="U29" s="123">
        <v>2265</v>
      </c>
      <c r="V29" s="43">
        <f t="shared" si="0"/>
        <v>566.25</v>
      </c>
    </row>
    <row r="30" spans="1:22" s="80" customFormat="1" ht="15">
      <c r="A30" s="228">
        <v>28</v>
      </c>
      <c r="B30" s="72" t="s">
        <v>598</v>
      </c>
      <c r="C30" s="228" t="s">
        <v>599</v>
      </c>
      <c r="D30" s="228" t="s">
        <v>300</v>
      </c>
      <c r="E30" s="43"/>
      <c r="F30" s="243">
        <v>563</v>
      </c>
      <c r="G30" s="243"/>
      <c r="H30" s="245">
        <v>553</v>
      </c>
      <c r="I30" s="243"/>
      <c r="J30" s="243"/>
      <c r="K30" s="243"/>
      <c r="L30" s="243"/>
      <c r="M30" s="243">
        <v>562</v>
      </c>
      <c r="N30" s="243"/>
      <c r="O30" s="243">
        <v>571</v>
      </c>
      <c r="P30" s="243"/>
      <c r="Q30" s="243">
        <v>567</v>
      </c>
      <c r="R30" s="43"/>
      <c r="S30" s="43"/>
      <c r="T30" s="43"/>
      <c r="U30" s="123">
        <v>2263</v>
      </c>
      <c r="V30" s="43">
        <f t="shared" si="0"/>
        <v>565.75</v>
      </c>
    </row>
    <row r="31" spans="1:22" s="80" customFormat="1" ht="15">
      <c r="A31" s="228">
        <v>29</v>
      </c>
      <c r="B31" s="72" t="s">
        <v>812</v>
      </c>
      <c r="C31" s="228" t="s">
        <v>813</v>
      </c>
      <c r="D31" s="228" t="s">
        <v>24</v>
      </c>
      <c r="E31" s="43"/>
      <c r="F31" s="243">
        <v>568</v>
      </c>
      <c r="G31" s="243"/>
      <c r="H31" s="245">
        <v>557</v>
      </c>
      <c r="I31" s="243"/>
      <c r="J31" s="243"/>
      <c r="K31" s="243"/>
      <c r="L31" s="243"/>
      <c r="M31" s="243">
        <v>566</v>
      </c>
      <c r="N31" s="243"/>
      <c r="O31" s="243">
        <v>564</v>
      </c>
      <c r="P31" s="243"/>
      <c r="Q31" s="243">
        <v>564</v>
      </c>
      <c r="R31" s="43"/>
      <c r="S31" s="43"/>
      <c r="T31" s="43"/>
      <c r="U31" s="123">
        <v>2262</v>
      </c>
      <c r="V31" s="43">
        <f t="shared" si="0"/>
        <v>565.5</v>
      </c>
    </row>
    <row r="32" spans="1:22" s="80" customFormat="1" ht="15">
      <c r="A32" s="228">
        <v>30</v>
      </c>
      <c r="B32" s="72" t="s">
        <v>510</v>
      </c>
      <c r="C32" s="228" t="s">
        <v>511</v>
      </c>
      <c r="D32" s="228" t="s">
        <v>21</v>
      </c>
      <c r="E32" s="43"/>
      <c r="F32" s="243">
        <v>566</v>
      </c>
      <c r="G32" s="243"/>
      <c r="H32" s="243">
        <v>562</v>
      </c>
      <c r="I32" s="243"/>
      <c r="J32" s="243"/>
      <c r="K32" s="243"/>
      <c r="L32" s="243"/>
      <c r="M32" s="243">
        <v>562</v>
      </c>
      <c r="N32" s="243"/>
      <c r="O32" s="245">
        <v>552</v>
      </c>
      <c r="P32" s="243"/>
      <c r="Q32" s="243">
        <v>571</v>
      </c>
      <c r="R32" s="43"/>
      <c r="S32" s="43"/>
      <c r="T32" s="43"/>
      <c r="U32" s="123">
        <v>2261</v>
      </c>
      <c r="V32" s="43">
        <f t="shared" si="0"/>
        <v>565.25</v>
      </c>
    </row>
    <row r="33" spans="1:22" s="80" customFormat="1" ht="15">
      <c r="A33" s="228">
        <v>31</v>
      </c>
      <c r="B33" s="72" t="s">
        <v>975</v>
      </c>
      <c r="C33" s="228" t="s">
        <v>920</v>
      </c>
      <c r="D33" s="228" t="s">
        <v>14</v>
      </c>
      <c r="E33" s="43"/>
      <c r="F33" s="243">
        <v>565</v>
      </c>
      <c r="G33" s="243"/>
      <c r="H33" s="243">
        <v>559</v>
      </c>
      <c r="I33" s="243"/>
      <c r="J33" s="243"/>
      <c r="K33" s="243"/>
      <c r="L33" s="243"/>
      <c r="M33" s="245">
        <v>550</v>
      </c>
      <c r="N33" s="243"/>
      <c r="O33" s="243">
        <v>571</v>
      </c>
      <c r="P33" s="243"/>
      <c r="Q33" s="243">
        <v>566</v>
      </c>
      <c r="R33" s="43"/>
      <c r="S33" s="43"/>
      <c r="T33" s="43"/>
      <c r="U33" s="123">
        <v>2261</v>
      </c>
      <c r="V33" s="43">
        <f t="shared" si="0"/>
        <v>565.25</v>
      </c>
    </row>
    <row r="34" spans="1:22" s="80" customFormat="1" ht="15">
      <c r="A34" s="228">
        <v>32</v>
      </c>
      <c r="B34" s="72" t="s">
        <v>1111</v>
      </c>
      <c r="C34" s="72" t="s">
        <v>1112</v>
      </c>
      <c r="D34" s="72" t="s">
        <v>20</v>
      </c>
      <c r="E34" s="43"/>
      <c r="F34" s="245">
        <v>554</v>
      </c>
      <c r="G34" s="243"/>
      <c r="H34" s="243">
        <v>567</v>
      </c>
      <c r="I34" s="243"/>
      <c r="J34" s="243"/>
      <c r="K34" s="243"/>
      <c r="L34" s="243"/>
      <c r="M34" s="243">
        <v>559</v>
      </c>
      <c r="N34" s="243"/>
      <c r="O34" s="243">
        <v>566</v>
      </c>
      <c r="P34" s="243"/>
      <c r="Q34" s="243">
        <v>567</v>
      </c>
      <c r="R34" s="43"/>
      <c r="S34" s="43"/>
      <c r="T34" s="43"/>
      <c r="U34" s="123">
        <v>2259</v>
      </c>
      <c r="V34" s="43">
        <f t="shared" si="0"/>
        <v>564.75</v>
      </c>
    </row>
    <row r="35" spans="1:22" s="80" customFormat="1" ht="15">
      <c r="A35" s="228">
        <v>33</v>
      </c>
      <c r="B35" s="72" t="s">
        <v>962</v>
      </c>
      <c r="C35" s="228" t="s">
        <v>963</v>
      </c>
      <c r="D35" s="228" t="s">
        <v>14</v>
      </c>
      <c r="E35" s="43"/>
      <c r="F35" s="245">
        <v>555</v>
      </c>
      <c r="G35" s="243"/>
      <c r="H35" s="243">
        <v>559</v>
      </c>
      <c r="I35" s="243"/>
      <c r="J35" s="243"/>
      <c r="K35" s="243"/>
      <c r="L35" s="243"/>
      <c r="M35" s="243">
        <v>564</v>
      </c>
      <c r="N35" s="243"/>
      <c r="O35" s="243">
        <v>567</v>
      </c>
      <c r="P35" s="243"/>
      <c r="Q35" s="243">
        <v>564</v>
      </c>
      <c r="R35" s="43"/>
      <c r="S35" s="43"/>
      <c r="T35" s="43"/>
      <c r="U35" s="123">
        <v>2254</v>
      </c>
      <c r="V35" s="43">
        <f t="shared" si="0"/>
        <v>563.5</v>
      </c>
    </row>
    <row r="36" spans="1:22" s="80" customFormat="1" ht="15">
      <c r="A36" s="228">
        <v>34</v>
      </c>
      <c r="B36" s="72" t="s">
        <v>751</v>
      </c>
      <c r="C36" s="228" t="s">
        <v>752</v>
      </c>
      <c r="D36" s="228" t="s">
        <v>170</v>
      </c>
      <c r="E36" s="43"/>
      <c r="F36" s="243">
        <v>559</v>
      </c>
      <c r="G36" s="243"/>
      <c r="H36" s="245">
        <v>556</v>
      </c>
      <c r="I36" s="243"/>
      <c r="J36" s="243"/>
      <c r="K36" s="243"/>
      <c r="L36" s="243"/>
      <c r="M36" s="243">
        <v>564</v>
      </c>
      <c r="N36" s="243"/>
      <c r="O36" s="243">
        <v>567</v>
      </c>
      <c r="P36" s="243"/>
      <c r="Q36" s="243">
        <v>563</v>
      </c>
      <c r="R36" s="43"/>
      <c r="S36" s="43"/>
      <c r="T36" s="43"/>
      <c r="U36" s="123">
        <v>2253</v>
      </c>
      <c r="V36" s="43">
        <f t="shared" si="0"/>
        <v>563.25</v>
      </c>
    </row>
    <row r="37" spans="1:22" s="80" customFormat="1" ht="15">
      <c r="A37" s="228">
        <v>35</v>
      </c>
      <c r="B37" s="72" t="s">
        <v>555</v>
      </c>
      <c r="C37" s="228" t="s">
        <v>556</v>
      </c>
      <c r="D37" s="228" t="s">
        <v>20</v>
      </c>
      <c r="E37" s="43"/>
      <c r="F37" s="243">
        <v>563</v>
      </c>
      <c r="G37" s="243"/>
      <c r="H37" s="243">
        <v>566</v>
      </c>
      <c r="I37" s="243"/>
      <c r="J37" s="243"/>
      <c r="K37" s="243"/>
      <c r="L37" s="243"/>
      <c r="M37" s="243">
        <v>556</v>
      </c>
      <c r="N37" s="243"/>
      <c r="O37" s="245">
        <v>556</v>
      </c>
      <c r="P37" s="243"/>
      <c r="Q37" s="243">
        <v>565</v>
      </c>
      <c r="R37" s="43"/>
      <c r="S37" s="43"/>
      <c r="T37" s="43"/>
      <c r="U37" s="123">
        <v>2250</v>
      </c>
      <c r="V37" s="43">
        <f t="shared" si="0"/>
        <v>562.5</v>
      </c>
    </row>
  </sheetData>
  <sheetProtection/>
  <mergeCells count="1">
    <mergeCell ref="A1:V1"/>
  </mergeCells>
  <printOptions/>
  <pageMargins left="0.7" right="0.7" top="0.75" bottom="0.75" header="0.3" footer="0.3"/>
  <pageSetup horizontalDpi="600" verticalDpi="600" orientation="landscape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44"/>
  <sheetViews>
    <sheetView zoomScale="70" zoomScaleNormal="70" zoomScalePageLayoutView="0" workbookViewId="0" topLeftCell="A1">
      <selection activeCell="A2" sqref="A2:Z2"/>
    </sheetView>
  </sheetViews>
  <sheetFormatPr defaultColWidth="9.140625" defaultRowHeight="15"/>
  <cols>
    <col min="1" max="1" width="6.7109375" style="15" customWidth="1"/>
    <col min="2" max="2" width="41.421875" style="6" bestFit="1" customWidth="1"/>
    <col min="3" max="3" width="12.421875" style="15" bestFit="1" customWidth="1"/>
    <col min="4" max="4" width="8.28125" style="1" customWidth="1"/>
    <col min="5" max="5" width="9.00390625" style="20" bestFit="1" customWidth="1"/>
    <col min="6" max="6" width="9.7109375" style="20" bestFit="1" customWidth="1"/>
    <col min="7" max="7" width="5.7109375" style="20" bestFit="1" customWidth="1"/>
    <col min="8" max="8" width="10.7109375" style="20" customWidth="1"/>
    <col min="9" max="9" width="5.7109375" style="20" bestFit="1" customWidth="1"/>
    <col min="10" max="10" width="13.28125" style="20" bestFit="1" customWidth="1"/>
    <col min="11" max="14" width="13.28125" style="20" customWidth="1"/>
    <col min="15" max="15" width="12.7109375" style="20" bestFit="1" customWidth="1"/>
    <col min="16" max="16" width="5.7109375" style="20" bestFit="1" customWidth="1"/>
    <col min="17" max="17" width="9.140625" style="20" bestFit="1" customWidth="1"/>
    <col min="18" max="20" width="9.140625" style="20" customWidth="1"/>
    <col min="21" max="21" width="9.28125" style="20" bestFit="1" customWidth="1"/>
    <col min="22" max="22" width="16.8515625" style="20" customWidth="1"/>
    <col min="23" max="23" width="8.28125" style="20" bestFit="1" customWidth="1"/>
    <col min="24" max="24" width="8.140625" style="20" customWidth="1"/>
    <col min="25" max="25" width="11.00390625" style="20" bestFit="1" customWidth="1"/>
    <col min="26" max="16384" width="9.140625" style="6" customWidth="1"/>
  </cols>
  <sheetData>
    <row r="1" spans="1:26" ht="15.75">
      <c r="A1" s="293"/>
      <c r="B1" s="152"/>
      <c r="C1" s="293"/>
      <c r="D1" s="29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152"/>
    </row>
    <row r="2" spans="1:26" ht="30">
      <c r="A2" s="355" t="s">
        <v>1136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</row>
    <row r="3" spans="1:26" ht="15.75">
      <c r="A3" s="228"/>
      <c r="B3" s="72" t="s">
        <v>1035</v>
      </c>
      <c r="C3" s="228"/>
      <c r="D3" s="228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72"/>
    </row>
    <row r="4" spans="1:26" s="19" customFormat="1" ht="15.75">
      <c r="A4" s="228" t="s">
        <v>1</v>
      </c>
      <c r="B4" s="146" t="s">
        <v>2</v>
      </c>
      <c r="C4" s="228" t="s">
        <v>3</v>
      </c>
      <c r="D4" s="228" t="s">
        <v>4</v>
      </c>
      <c r="E4" s="43" t="s">
        <v>1047</v>
      </c>
      <c r="F4" s="43" t="s">
        <v>1052</v>
      </c>
      <c r="G4" s="43" t="s">
        <v>745</v>
      </c>
      <c r="H4" s="43" t="s">
        <v>1053</v>
      </c>
      <c r="I4" s="43" t="s">
        <v>741</v>
      </c>
      <c r="J4" s="43" t="s">
        <v>1066</v>
      </c>
      <c r="K4" s="43" t="s">
        <v>745</v>
      </c>
      <c r="L4" s="43" t="s">
        <v>1069</v>
      </c>
      <c r="M4" s="43" t="s">
        <v>1091</v>
      </c>
      <c r="N4" s="43" t="s">
        <v>745</v>
      </c>
      <c r="O4" s="43" t="s">
        <v>1070</v>
      </c>
      <c r="P4" s="43" t="s">
        <v>741</v>
      </c>
      <c r="Q4" s="43" t="s">
        <v>1092</v>
      </c>
      <c r="R4" s="43" t="s">
        <v>745</v>
      </c>
      <c r="S4" s="43" t="s">
        <v>1093</v>
      </c>
      <c r="T4" s="43" t="s">
        <v>741</v>
      </c>
      <c r="U4" s="43" t="s">
        <v>744</v>
      </c>
      <c r="V4" s="43" t="s">
        <v>6</v>
      </c>
      <c r="W4" s="43" t="s">
        <v>944</v>
      </c>
      <c r="X4" s="43" t="s">
        <v>7</v>
      </c>
      <c r="Y4" s="43" t="s">
        <v>734</v>
      </c>
      <c r="Z4" s="228" t="s">
        <v>474</v>
      </c>
    </row>
    <row r="5" spans="1:26" s="3" customFormat="1" ht="15.75">
      <c r="A5" s="228">
        <v>1</v>
      </c>
      <c r="B5" s="72" t="s">
        <v>216</v>
      </c>
      <c r="C5" s="228" t="s">
        <v>217</v>
      </c>
      <c r="D5" s="228" t="s">
        <v>9</v>
      </c>
      <c r="E5" s="43">
        <v>1169</v>
      </c>
      <c r="F5" s="243">
        <v>1170</v>
      </c>
      <c r="G5" s="243">
        <v>2</v>
      </c>
      <c r="H5" s="243">
        <v>1162</v>
      </c>
      <c r="I5" s="243">
        <v>2</v>
      </c>
      <c r="J5" s="243"/>
      <c r="K5" s="243"/>
      <c r="L5" s="245">
        <v>1147</v>
      </c>
      <c r="M5" s="243"/>
      <c r="N5" s="243"/>
      <c r="O5" s="243">
        <v>1172</v>
      </c>
      <c r="P5" s="243">
        <v>3</v>
      </c>
      <c r="Q5" s="243"/>
      <c r="R5" s="243"/>
      <c r="S5" s="243">
        <v>1162</v>
      </c>
      <c r="T5" s="243">
        <v>0.25</v>
      </c>
      <c r="U5" s="101">
        <v>4673.25</v>
      </c>
      <c r="V5" s="43">
        <f aca="true" t="shared" si="0" ref="V5:V36">AVERAGE(U5/4)</f>
        <v>1168.3125</v>
      </c>
      <c r="W5" s="43"/>
      <c r="X5" s="43"/>
      <c r="Y5" s="43">
        <f>SUM(V5+X5)</f>
        <v>1168.3125</v>
      </c>
      <c r="Z5" s="72"/>
    </row>
    <row r="6" spans="1:26" s="3" customFormat="1" ht="15.75">
      <c r="A6" s="228">
        <v>2</v>
      </c>
      <c r="B6" s="72" t="s">
        <v>209</v>
      </c>
      <c r="C6" s="228" t="s">
        <v>210</v>
      </c>
      <c r="D6" s="228" t="s">
        <v>25</v>
      </c>
      <c r="E6" s="43">
        <v>1155</v>
      </c>
      <c r="F6" s="43"/>
      <c r="G6" s="43"/>
      <c r="H6" s="43">
        <v>1138</v>
      </c>
      <c r="I6" s="43"/>
      <c r="J6" s="243">
        <v>1165</v>
      </c>
      <c r="K6" s="243"/>
      <c r="L6" s="243"/>
      <c r="M6" s="243">
        <v>1171</v>
      </c>
      <c r="N6" s="243">
        <v>2</v>
      </c>
      <c r="O6" s="243">
        <v>1161</v>
      </c>
      <c r="P6" s="243">
        <v>2</v>
      </c>
      <c r="Q6" s="245">
        <v>1156</v>
      </c>
      <c r="R6" s="245">
        <v>1</v>
      </c>
      <c r="S6" s="243">
        <v>1160</v>
      </c>
      <c r="T6" s="243">
        <v>1</v>
      </c>
      <c r="U6" s="43">
        <v>4662</v>
      </c>
      <c r="V6" s="43">
        <f t="shared" si="0"/>
        <v>1165.5</v>
      </c>
      <c r="W6" s="43"/>
      <c r="X6" s="43"/>
      <c r="Y6" s="43">
        <f>SUM(V6+X6)</f>
        <v>1165.5</v>
      </c>
      <c r="Z6" s="72"/>
    </row>
    <row r="7" spans="1:26" s="3" customFormat="1" ht="15.75">
      <c r="A7" s="228">
        <v>3</v>
      </c>
      <c r="B7" s="72" t="s">
        <v>507</v>
      </c>
      <c r="C7" s="228" t="s">
        <v>293</v>
      </c>
      <c r="D7" s="228" t="s">
        <v>35</v>
      </c>
      <c r="E7" s="43">
        <v>1157</v>
      </c>
      <c r="F7" s="43">
        <v>1165</v>
      </c>
      <c r="G7" s="43">
        <v>0.25</v>
      </c>
      <c r="H7" s="43">
        <v>1154</v>
      </c>
      <c r="I7" s="43"/>
      <c r="J7" s="243">
        <v>1164</v>
      </c>
      <c r="K7" s="243"/>
      <c r="L7" s="243"/>
      <c r="M7" s="243">
        <v>1174</v>
      </c>
      <c r="N7" s="243">
        <v>1</v>
      </c>
      <c r="O7" s="243">
        <v>1157</v>
      </c>
      <c r="P7" s="243"/>
      <c r="Q7" s="243">
        <v>1156</v>
      </c>
      <c r="R7" s="243"/>
      <c r="S7" s="245">
        <v>1152</v>
      </c>
      <c r="T7" s="43"/>
      <c r="U7" s="43">
        <v>4652</v>
      </c>
      <c r="V7" s="43">
        <f t="shared" si="0"/>
        <v>1163</v>
      </c>
      <c r="W7" s="43"/>
      <c r="X7" s="43"/>
      <c r="Y7" s="43">
        <f>SUM(V7+X7)</f>
        <v>1163</v>
      </c>
      <c r="Z7" s="72"/>
    </row>
    <row r="8" spans="1:26" s="3" customFormat="1" ht="15.75">
      <c r="A8" s="228">
        <v>4</v>
      </c>
      <c r="B8" s="72" t="s">
        <v>228</v>
      </c>
      <c r="C8" s="228" t="s">
        <v>229</v>
      </c>
      <c r="D8" s="228" t="s">
        <v>159</v>
      </c>
      <c r="E8" s="43"/>
      <c r="F8" s="43">
        <v>1150</v>
      </c>
      <c r="G8" s="43"/>
      <c r="H8" s="245">
        <v>1154</v>
      </c>
      <c r="I8" s="245">
        <v>0.25</v>
      </c>
      <c r="J8" s="243">
        <v>1159</v>
      </c>
      <c r="K8" s="243"/>
      <c r="L8" s="243"/>
      <c r="M8" s="243"/>
      <c r="N8" s="243"/>
      <c r="O8" s="243">
        <v>1159</v>
      </c>
      <c r="P8" s="243"/>
      <c r="Q8" s="243">
        <v>1166</v>
      </c>
      <c r="R8" s="243">
        <v>2</v>
      </c>
      <c r="S8" s="243">
        <v>1163</v>
      </c>
      <c r="T8" s="43"/>
      <c r="U8" s="43">
        <v>4649</v>
      </c>
      <c r="V8" s="43">
        <f t="shared" si="0"/>
        <v>1162.25</v>
      </c>
      <c r="W8" s="43"/>
      <c r="X8" s="43"/>
      <c r="Y8" s="43">
        <f>SUM(V8+X8)</f>
        <v>1162.25</v>
      </c>
      <c r="Z8" s="72"/>
    </row>
    <row r="9" spans="1:26" s="3" customFormat="1" ht="15.75">
      <c r="A9" s="228">
        <v>5</v>
      </c>
      <c r="B9" s="72" t="s">
        <v>202</v>
      </c>
      <c r="C9" s="228" t="s">
        <v>203</v>
      </c>
      <c r="D9" s="228" t="s">
        <v>21</v>
      </c>
      <c r="E9" s="43">
        <v>1172</v>
      </c>
      <c r="F9" s="43">
        <v>1146</v>
      </c>
      <c r="G9" s="43"/>
      <c r="H9" s="243">
        <v>1164</v>
      </c>
      <c r="I9" s="243">
        <v>0.5</v>
      </c>
      <c r="J9" s="243">
        <v>1171</v>
      </c>
      <c r="K9" s="243">
        <v>0.5</v>
      </c>
      <c r="L9" s="243"/>
      <c r="M9" s="243"/>
      <c r="N9" s="243"/>
      <c r="O9" s="245">
        <v>1150</v>
      </c>
      <c r="P9" s="243"/>
      <c r="Q9" s="243">
        <v>1151</v>
      </c>
      <c r="R9" s="243"/>
      <c r="S9" s="243">
        <v>1154</v>
      </c>
      <c r="T9" s="43"/>
      <c r="U9" s="43">
        <v>4641</v>
      </c>
      <c r="V9" s="43">
        <f t="shared" si="0"/>
        <v>1160.25</v>
      </c>
      <c r="W9" s="43">
        <v>2</v>
      </c>
      <c r="X9" s="43"/>
      <c r="Y9" s="43">
        <v>1162.25</v>
      </c>
      <c r="Z9" s="72"/>
    </row>
    <row r="10" spans="1:26" s="50" customFormat="1" ht="15.75">
      <c r="A10" s="228">
        <v>6</v>
      </c>
      <c r="B10" s="72" t="s">
        <v>204</v>
      </c>
      <c r="C10" s="228" t="s">
        <v>205</v>
      </c>
      <c r="D10" s="228" t="s">
        <v>114</v>
      </c>
      <c r="E10" s="43"/>
      <c r="F10" s="243">
        <v>1160</v>
      </c>
      <c r="G10" s="243">
        <v>0.5</v>
      </c>
      <c r="H10" s="245">
        <v>1154</v>
      </c>
      <c r="I10" s="245">
        <v>1</v>
      </c>
      <c r="J10" s="243"/>
      <c r="K10" s="243"/>
      <c r="L10" s="243"/>
      <c r="M10" s="243"/>
      <c r="N10" s="243"/>
      <c r="O10" s="243">
        <v>1157</v>
      </c>
      <c r="P10" s="243"/>
      <c r="Q10" s="243">
        <v>1163</v>
      </c>
      <c r="R10" s="243">
        <v>0.5</v>
      </c>
      <c r="S10" s="243">
        <v>1161</v>
      </c>
      <c r="T10" s="243">
        <v>0.5</v>
      </c>
      <c r="U10" s="43">
        <v>4642.5</v>
      </c>
      <c r="V10" s="43">
        <f t="shared" si="0"/>
        <v>1160.625</v>
      </c>
      <c r="W10" s="43"/>
      <c r="X10" s="43"/>
      <c r="Y10" s="43">
        <f aca="true" t="shared" si="1" ref="Y10:Y42">SUM(V10+X10)</f>
        <v>1160.625</v>
      </c>
      <c r="Z10" s="72"/>
    </row>
    <row r="11" spans="1:26" s="3" customFormat="1" ht="15.75">
      <c r="A11" s="228">
        <v>7</v>
      </c>
      <c r="B11" s="72" t="s">
        <v>407</v>
      </c>
      <c r="C11" s="228" t="s">
        <v>275</v>
      </c>
      <c r="D11" s="228" t="s">
        <v>14</v>
      </c>
      <c r="E11" s="43">
        <v>1167</v>
      </c>
      <c r="F11" s="43">
        <v>1158</v>
      </c>
      <c r="G11" s="43">
        <v>1</v>
      </c>
      <c r="H11" s="43">
        <v>1152</v>
      </c>
      <c r="I11" s="43"/>
      <c r="J11" s="243">
        <v>1167</v>
      </c>
      <c r="K11" s="243"/>
      <c r="L11" s="243"/>
      <c r="M11" s="243">
        <v>1159</v>
      </c>
      <c r="N11" s="243">
        <v>0.5</v>
      </c>
      <c r="O11" s="243">
        <v>1161</v>
      </c>
      <c r="P11" s="243">
        <v>0.25</v>
      </c>
      <c r="Q11" s="243">
        <v>1150</v>
      </c>
      <c r="R11" s="243"/>
      <c r="S11" s="245">
        <v>1146</v>
      </c>
      <c r="T11" s="43"/>
      <c r="U11" s="43">
        <v>4637.75</v>
      </c>
      <c r="V11" s="43">
        <f t="shared" si="0"/>
        <v>1159.4375</v>
      </c>
      <c r="W11" s="43"/>
      <c r="X11" s="43"/>
      <c r="Y11" s="43">
        <f t="shared" si="1"/>
        <v>1159.4375</v>
      </c>
      <c r="Z11" s="72"/>
    </row>
    <row r="12" spans="1:26" s="3" customFormat="1" ht="15.75">
      <c r="A12" s="228">
        <v>8</v>
      </c>
      <c r="B12" s="72" t="s">
        <v>323</v>
      </c>
      <c r="C12" s="228" t="s">
        <v>239</v>
      </c>
      <c r="D12" s="228" t="s">
        <v>154</v>
      </c>
      <c r="E12" s="43"/>
      <c r="F12" s="245">
        <v>1152</v>
      </c>
      <c r="G12" s="243"/>
      <c r="H12" s="243">
        <v>1161</v>
      </c>
      <c r="I12" s="243"/>
      <c r="J12" s="243"/>
      <c r="K12" s="243"/>
      <c r="L12" s="243"/>
      <c r="M12" s="243"/>
      <c r="N12" s="243"/>
      <c r="O12" s="243">
        <v>1155</v>
      </c>
      <c r="P12" s="243"/>
      <c r="Q12" s="243">
        <v>1153</v>
      </c>
      <c r="R12" s="243"/>
      <c r="S12" s="243">
        <v>1167</v>
      </c>
      <c r="T12" s="43"/>
      <c r="U12" s="43">
        <v>4636</v>
      </c>
      <c r="V12" s="43">
        <f t="shared" si="0"/>
        <v>1159</v>
      </c>
      <c r="W12" s="43"/>
      <c r="X12" s="43"/>
      <c r="Y12" s="43">
        <f t="shared" si="1"/>
        <v>1159</v>
      </c>
      <c r="Z12" s="72"/>
    </row>
    <row r="13" spans="1:26" s="3" customFormat="1" ht="15.75">
      <c r="A13" s="228">
        <v>9</v>
      </c>
      <c r="B13" s="72" t="s">
        <v>247</v>
      </c>
      <c r="C13" s="228" t="s">
        <v>248</v>
      </c>
      <c r="D13" s="228" t="s">
        <v>21</v>
      </c>
      <c r="E13" s="43"/>
      <c r="F13" s="43">
        <v>1157</v>
      </c>
      <c r="G13" s="43"/>
      <c r="H13" s="243">
        <v>1157</v>
      </c>
      <c r="I13" s="243"/>
      <c r="J13" s="243">
        <v>1159</v>
      </c>
      <c r="K13" s="243"/>
      <c r="L13" s="243"/>
      <c r="M13" s="243"/>
      <c r="N13" s="243"/>
      <c r="O13" s="243">
        <v>1161</v>
      </c>
      <c r="P13" s="243">
        <v>0.5</v>
      </c>
      <c r="Q13" s="245">
        <v>1153</v>
      </c>
      <c r="R13" s="243"/>
      <c r="S13" s="243">
        <v>1157</v>
      </c>
      <c r="T13" s="43"/>
      <c r="U13" s="43">
        <v>4634.5</v>
      </c>
      <c r="V13" s="43">
        <f t="shared" si="0"/>
        <v>1158.625</v>
      </c>
      <c r="W13" s="43"/>
      <c r="X13" s="43"/>
      <c r="Y13" s="43">
        <f t="shared" si="1"/>
        <v>1158.625</v>
      </c>
      <c r="Z13" s="72"/>
    </row>
    <row r="14" spans="1:26" s="3" customFormat="1" ht="15.75">
      <c r="A14" s="228">
        <v>10</v>
      </c>
      <c r="B14" s="72" t="s">
        <v>386</v>
      </c>
      <c r="C14" s="228" t="s">
        <v>387</v>
      </c>
      <c r="D14" s="228" t="s">
        <v>27</v>
      </c>
      <c r="E14" s="43"/>
      <c r="F14" s="243">
        <v>1162</v>
      </c>
      <c r="G14" s="243"/>
      <c r="H14" s="243">
        <v>1159</v>
      </c>
      <c r="I14" s="243"/>
      <c r="J14" s="243"/>
      <c r="K14" s="243"/>
      <c r="L14" s="243"/>
      <c r="M14" s="243"/>
      <c r="N14" s="243"/>
      <c r="O14" s="245">
        <v>1145</v>
      </c>
      <c r="P14" s="243"/>
      <c r="Q14" s="243">
        <v>1157</v>
      </c>
      <c r="R14" s="243"/>
      <c r="S14" s="243">
        <v>1155</v>
      </c>
      <c r="T14" s="43"/>
      <c r="U14" s="43">
        <v>4633</v>
      </c>
      <c r="V14" s="43">
        <f t="shared" si="0"/>
        <v>1158.25</v>
      </c>
      <c r="W14" s="43"/>
      <c r="X14" s="43"/>
      <c r="Y14" s="43">
        <f t="shared" si="1"/>
        <v>1158.25</v>
      </c>
      <c r="Z14" s="72"/>
    </row>
    <row r="15" spans="1:26" s="50" customFormat="1" ht="15.75">
      <c r="A15" s="228">
        <v>11</v>
      </c>
      <c r="B15" s="72" t="s">
        <v>206</v>
      </c>
      <c r="C15" s="228" t="s">
        <v>207</v>
      </c>
      <c r="D15" s="228" t="s">
        <v>92</v>
      </c>
      <c r="E15" s="43"/>
      <c r="F15" s="245">
        <v>1149</v>
      </c>
      <c r="G15" s="243"/>
      <c r="H15" s="243">
        <v>1152</v>
      </c>
      <c r="I15" s="243"/>
      <c r="J15" s="243"/>
      <c r="K15" s="243"/>
      <c r="L15" s="243"/>
      <c r="M15" s="243"/>
      <c r="N15" s="243"/>
      <c r="O15" s="243">
        <v>1159</v>
      </c>
      <c r="P15" s="243"/>
      <c r="Q15" s="243">
        <v>1159</v>
      </c>
      <c r="R15" s="243"/>
      <c r="S15" s="243">
        <v>1156</v>
      </c>
      <c r="T15" s="43"/>
      <c r="U15" s="43">
        <v>4626</v>
      </c>
      <c r="V15" s="43">
        <f t="shared" si="0"/>
        <v>1156.5</v>
      </c>
      <c r="W15" s="43"/>
      <c r="X15" s="43"/>
      <c r="Y15" s="43">
        <f t="shared" si="1"/>
        <v>1156.5</v>
      </c>
      <c r="Z15" s="72"/>
    </row>
    <row r="16" spans="1:26" s="3" customFormat="1" ht="15.75">
      <c r="A16" s="228">
        <v>12</v>
      </c>
      <c r="B16" s="72" t="s">
        <v>860</v>
      </c>
      <c r="C16" s="228" t="s">
        <v>530</v>
      </c>
      <c r="D16" s="228" t="s">
        <v>14</v>
      </c>
      <c r="E16" s="43"/>
      <c r="F16" s="43">
        <v>1155</v>
      </c>
      <c r="G16" s="43"/>
      <c r="H16" s="245">
        <v>1142</v>
      </c>
      <c r="I16" s="243"/>
      <c r="J16" s="243">
        <v>1142</v>
      </c>
      <c r="K16" s="243"/>
      <c r="L16" s="243"/>
      <c r="M16" s="243"/>
      <c r="N16" s="243"/>
      <c r="O16" s="243">
        <v>1160</v>
      </c>
      <c r="P16" s="243">
        <v>1</v>
      </c>
      <c r="Q16" s="243">
        <v>1150</v>
      </c>
      <c r="R16" s="243"/>
      <c r="S16" s="243">
        <v>1164</v>
      </c>
      <c r="T16" s="243">
        <v>2</v>
      </c>
      <c r="U16" s="43">
        <v>4619</v>
      </c>
      <c r="V16" s="43">
        <f t="shared" si="0"/>
        <v>1154.75</v>
      </c>
      <c r="W16" s="43"/>
      <c r="X16" s="43"/>
      <c r="Y16" s="43">
        <f t="shared" si="1"/>
        <v>1154.75</v>
      </c>
      <c r="Z16" s="72"/>
    </row>
    <row r="17" spans="1:26" s="3" customFormat="1" ht="15.75">
      <c r="A17" s="228">
        <v>13</v>
      </c>
      <c r="B17" s="72" t="s">
        <v>437</v>
      </c>
      <c r="C17" s="228" t="s">
        <v>438</v>
      </c>
      <c r="D17" s="228" t="s">
        <v>33</v>
      </c>
      <c r="E17" s="43"/>
      <c r="F17" s="243">
        <v>1154</v>
      </c>
      <c r="G17" s="243"/>
      <c r="H17" s="243">
        <v>1153</v>
      </c>
      <c r="I17" s="243"/>
      <c r="J17" s="243"/>
      <c r="K17" s="243"/>
      <c r="L17" s="243"/>
      <c r="M17" s="243"/>
      <c r="N17" s="243"/>
      <c r="O17" s="245">
        <v>1135</v>
      </c>
      <c r="P17" s="243"/>
      <c r="Q17" s="243">
        <v>1160</v>
      </c>
      <c r="R17" s="243"/>
      <c r="S17" s="243">
        <v>1146</v>
      </c>
      <c r="T17" s="43"/>
      <c r="U17" s="43">
        <v>4613</v>
      </c>
      <c r="V17" s="43">
        <f t="shared" si="0"/>
        <v>1153.25</v>
      </c>
      <c r="W17" s="43"/>
      <c r="X17" s="43"/>
      <c r="Y17" s="43">
        <f t="shared" si="1"/>
        <v>1153.25</v>
      </c>
      <c r="Z17" s="72"/>
    </row>
    <row r="18" spans="1:26" s="3" customFormat="1" ht="15.75">
      <c r="A18" s="228">
        <v>14</v>
      </c>
      <c r="B18" s="72" t="s">
        <v>368</v>
      </c>
      <c r="C18" s="228" t="s">
        <v>369</v>
      </c>
      <c r="D18" s="228" t="s">
        <v>154</v>
      </c>
      <c r="E18" s="43"/>
      <c r="F18" s="243">
        <v>1147</v>
      </c>
      <c r="G18" s="243"/>
      <c r="H18" s="243">
        <v>1152</v>
      </c>
      <c r="I18" s="243"/>
      <c r="J18" s="243"/>
      <c r="K18" s="243"/>
      <c r="L18" s="243"/>
      <c r="M18" s="243"/>
      <c r="N18" s="243"/>
      <c r="O18" s="243">
        <v>1162</v>
      </c>
      <c r="P18" s="243">
        <v>0.25</v>
      </c>
      <c r="Q18" s="243">
        <v>1151</v>
      </c>
      <c r="R18" s="243"/>
      <c r="S18" s="245">
        <v>1139</v>
      </c>
      <c r="T18" s="43"/>
      <c r="U18" s="43">
        <v>4612.25</v>
      </c>
      <c r="V18" s="43">
        <f t="shared" si="0"/>
        <v>1153.0625</v>
      </c>
      <c r="W18" s="43"/>
      <c r="X18" s="43"/>
      <c r="Y18" s="43">
        <f t="shared" si="1"/>
        <v>1153.0625</v>
      </c>
      <c r="Z18" s="72"/>
    </row>
    <row r="19" spans="1:26" s="3" customFormat="1" ht="15.75">
      <c r="A19" s="228">
        <v>15</v>
      </c>
      <c r="B19" s="72" t="s">
        <v>242</v>
      </c>
      <c r="C19" s="228" t="s">
        <v>243</v>
      </c>
      <c r="D19" s="228" t="s">
        <v>21</v>
      </c>
      <c r="E19" s="43"/>
      <c r="F19" s="245">
        <v>1142</v>
      </c>
      <c r="G19" s="243"/>
      <c r="H19" s="243">
        <v>1154</v>
      </c>
      <c r="I19" s="243"/>
      <c r="J19" s="243"/>
      <c r="K19" s="243"/>
      <c r="L19" s="243"/>
      <c r="M19" s="243"/>
      <c r="N19" s="243"/>
      <c r="O19" s="243">
        <v>1151</v>
      </c>
      <c r="P19" s="243"/>
      <c r="Q19" s="243">
        <v>1148</v>
      </c>
      <c r="R19" s="243"/>
      <c r="S19" s="243">
        <v>1155</v>
      </c>
      <c r="T19" s="43"/>
      <c r="U19" s="43">
        <v>4608</v>
      </c>
      <c r="V19" s="43">
        <f t="shared" si="0"/>
        <v>1152</v>
      </c>
      <c r="W19" s="43"/>
      <c r="X19" s="43"/>
      <c r="Y19" s="43">
        <f t="shared" si="1"/>
        <v>1152</v>
      </c>
      <c r="Z19" s="72"/>
    </row>
    <row r="20" spans="1:26" s="50" customFormat="1" ht="15.75">
      <c r="A20" s="228">
        <v>16</v>
      </c>
      <c r="B20" s="72" t="s">
        <v>383</v>
      </c>
      <c r="C20" s="228" t="s">
        <v>208</v>
      </c>
      <c r="D20" s="228" t="s">
        <v>14</v>
      </c>
      <c r="E20" s="43"/>
      <c r="F20" s="243">
        <v>1155</v>
      </c>
      <c r="G20" s="243"/>
      <c r="H20" s="243">
        <v>1152</v>
      </c>
      <c r="I20" s="243"/>
      <c r="J20" s="243"/>
      <c r="K20" s="243"/>
      <c r="L20" s="243"/>
      <c r="M20" s="243"/>
      <c r="N20" s="243"/>
      <c r="O20" s="243">
        <v>1149</v>
      </c>
      <c r="P20" s="243"/>
      <c r="Q20" s="245">
        <v>1149</v>
      </c>
      <c r="R20" s="243"/>
      <c r="S20" s="243">
        <v>1150</v>
      </c>
      <c r="T20" s="43"/>
      <c r="U20" s="43">
        <v>4606</v>
      </c>
      <c r="V20" s="43">
        <f t="shared" si="0"/>
        <v>1151.5</v>
      </c>
      <c r="W20" s="43"/>
      <c r="X20" s="43"/>
      <c r="Y20" s="43">
        <f t="shared" si="1"/>
        <v>1151.5</v>
      </c>
      <c r="Z20" s="72"/>
    </row>
    <row r="21" spans="1:26" s="3" customFormat="1" ht="15.75">
      <c r="A21" s="228">
        <v>17</v>
      </c>
      <c r="B21" s="72" t="s">
        <v>654</v>
      </c>
      <c r="C21" s="228" t="s">
        <v>240</v>
      </c>
      <c r="D21" s="228" t="s">
        <v>52</v>
      </c>
      <c r="E21" s="43"/>
      <c r="F21" s="245">
        <v>1133</v>
      </c>
      <c r="G21" s="243"/>
      <c r="H21" s="243">
        <v>1141</v>
      </c>
      <c r="I21" s="243"/>
      <c r="J21" s="243"/>
      <c r="K21" s="243"/>
      <c r="L21" s="243"/>
      <c r="M21" s="243"/>
      <c r="N21" s="243"/>
      <c r="O21" s="243">
        <v>1160</v>
      </c>
      <c r="P21" s="243">
        <v>0.25</v>
      </c>
      <c r="Q21" s="243">
        <v>1152</v>
      </c>
      <c r="R21" s="243"/>
      <c r="S21" s="243">
        <v>1147</v>
      </c>
      <c r="T21" s="43"/>
      <c r="U21" s="43">
        <v>4600.25</v>
      </c>
      <c r="V21" s="43">
        <f t="shared" si="0"/>
        <v>1150.0625</v>
      </c>
      <c r="W21" s="43"/>
      <c r="X21" s="43"/>
      <c r="Y21" s="43">
        <f t="shared" si="1"/>
        <v>1150.0625</v>
      </c>
      <c r="Z21" s="72"/>
    </row>
    <row r="22" spans="1:26" s="3" customFormat="1" ht="15.75">
      <c r="A22" s="228">
        <v>18</v>
      </c>
      <c r="B22" s="72" t="s">
        <v>377</v>
      </c>
      <c r="C22" s="228" t="s">
        <v>378</v>
      </c>
      <c r="D22" s="228" t="s">
        <v>9</v>
      </c>
      <c r="E22" s="43"/>
      <c r="F22" s="43">
        <v>1144</v>
      </c>
      <c r="G22" s="43"/>
      <c r="H22" s="243">
        <v>1144</v>
      </c>
      <c r="I22" s="243"/>
      <c r="J22" s="245">
        <v>1140</v>
      </c>
      <c r="K22" s="243"/>
      <c r="L22" s="243"/>
      <c r="M22" s="243"/>
      <c r="N22" s="243"/>
      <c r="O22" s="243">
        <v>1156</v>
      </c>
      <c r="P22" s="243"/>
      <c r="Q22" s="243">
        <v>1154</v>
      </c>
      <c r="R22" s="243"/>
      <c r="S22" s="243">
        <v>1146</v>
      </c>
      <c r="T22" s="43"/>
      <c r="U22" s="43">
        <v>4600</v>
      </c>
      <c r="V22" s="43">
        <f t="shared" si="0"/>
        <v>1150</v>
      </c>
      <c r="W22" s="43"/>
      <c r="X22" s="43"/>
      <c r="Y22" s="43">
        <f t="shared" si="1"/>
        <v>1150</v>
      </c>
      <c r="Z22" s="72"/>
    </row>
    <row r="23" spans="1:26" s="3" customFormat="1" ht="15.75">
      <c r="A23" s="228">
        <v>19</v>
      </c>
      <c r="B23" s="72" t="s">
        <v>533</v>
      </c>
      <c r="C23" s="228" t="s">
        <v>656</v>
      </c>
      <c r="D23" s="228" t="s">
        <v>14</v>
      </c>
      <c r="E23" s="43"/>
      <c r="F23" s="243">
        <v>1140</v>
      </c>
      <c r="G23" s="243"/>
      <c r="H23" s="245">
        <v>1136</v>
      </c>
      <c r="I23" s="243"/>
      <c r="J23" s="243"/>
      <c r="K23" s="243"/>
      <c r="L23" s="243"/>
      <c r="M23" s="243"/>
      <c r="N23" s="243"/>
      <c r="O23" s="243">
        <v>1159</v>
      </c>
      <c r="P23" s="243"/>
      <c r="Q23" s="243">
        <v>1143</v>
      </c>
      <c r="R23" s="243"/>
      <c r="S23" s="243">
        <v>1156</v>
      </c>
      <c r="T23" s="43"/>
      <c r="U23" s="43">
        <v>4598</v>
      </c>
      <c r="V23" s="43">
        <f t="shared" si="0"/>
        <v>1149.5</v>
      </c>
      <c r="W23" s="43"/>
      <c r="X23" s="43"/>
      <c r="Y23" s="43">
        <f t="shared" si="1"/>
        <v>1149.5</v>
      </c>
      <c r="Z23" s="72"/>
    </row>
    <row r="24" spans="1:26" s="3" customFormat="1" ht="15.75">
      <c r="A24" s="228">
        <v>20</v>
      </c>
      <c r="B24" s="72" t="s">
        <v>211</v>
      </c>
      <c r="C24" s="228" t="s">
        <v>58</v>
      </c>
      <c r="D24" s="228" t="s">
        <v>14</v>
      </c>
      <c r="E24" s="43"/>
      <c r="F24" s="243">
        <v>1143</v>
      </c>
      <c r="G24" s="243"/>
      <c r="H24" s="243">
        <v>1145</v>
      </c>
      <c r="I24" s="243"/>
      <c r="J24" s="243"/>
      <c r="K24" s="243"/>
      <c r="L24" s="243"/>
      <c r="M24" s="243"/>
      <c r="N24" s="243"/>
      <c r="O24" s="243">
        <v>1155</v>
      </c>
      <c r="P24" s="243"/>
      <c r="Q24" s="243">
        <v>1151</v>
      </c>
      <c r="R24" s="243"/>
      <c r="S24" s="245">
        <v>1137</v>
      </c>
      <c r="T24" s="43"/>
      <c r="U24" s="43">
        <v>4594</v>
      </c>
      <c r="V24" s="43">
        <f t="shared" si="0"/>
        <v>1148.5</v>
      </c>
      <c r="W24" s="43"/>
      <c r="X24" s="43"/>
      <c r="Y24" s="43">
        <f t="shared" si="1"/>
        <v>1148.5</v>
      </c>
      <c r="Z24" s="72"/>
    </row>
    <row r="25" spans="1:26" s="50" customFormat="1" ht="15.75">
      <c r="A25" s="228">
        <v>21</v>
      </c>
      <c r="B25" s="72" t="s">
        <v>878</v>
      </c>
      <c r="C25" s="228" t="s">
        <v>327</v>
      </c>
      <c r="D25" s="228" t="s">
        <v>35</v>
      </c>
      <c r="E25" s="43"/>
      <c r="F25" s="245">
        <v>1140</v>
      </c>
      <c r="G25" s="243"/>
      <c r="H25" s="243">
        <v>1147</v>
      </c>
      <c r="I25" s="243"/>
      <c r="J25" s="243"/>
      <c r="K25" s="243"/>
      <c r="L25" s="243"/>
      <c r="M25" s="243"/>
      <c r="N25" s="243"/>
      <c r="O25" s="243">
        <v>1158</v>
      </c>
      <c r="P25" s="243"/>
      <c r="Q25" s="243">
        <v>1142</v>
      </c>
      <c r="R25" s="243"/>
      <c r="S25" s="243">
        <v>1142</v>
      </c>
      <c r="T25" s="43"/>
      <c r="U25" s="43">
        <v>4589</v>
      </c>
      <c r="V25" s="43">
        <f t="shared" si="0"/>
        <v>1147.25</v>
      </c>
      <c r="W25" s="43"/>
      <c r="X25" s="43"/>
      <c r="Y25" s="43">
        <f t="shared" si="1"/>
        <v>1147.25</v>
      </c>
      <c r="Z25" s="72"/>
    </row>
    <row r="26" spans="1:26" s="50" customFormat="1" ht="15.75">
      <c r="A26" s="228">
        <v>22</v>
      </c>
      <c r="B26" s="72" t="s">
        <v>934</v>
      </c>
      <c r="C26" s="228" t="s">
        <v>498</v>
      </c>
      <c r="D26" s="228" t="s">
        <v>114</v>
      </c>
      <c r="E26" s="43"/>
      <c r="F26" s="243">
        <v>1137</v>
      </c>
      <c r="G26" s="243"/>
      <c r="H26" s="243">
        <v>1141</v>
      </c>
      <c r="I26" s="243"/>
      <c r="J26" s="243"/>
      <c r="K26" s="243"/>
      <c r="L26" s="243"/>
      <c r="M26" s="243"/>
      <c r="N26" s="243"/>
      <c r="O26" s="243">
        <v>1142</v>
      </c>
      <c r="P26" s="243"/>
      <c r="Q26" s="245">
        <v>1122</v>
      </c>
      <c r="R26" s="243"/>
      <c r="S26" s="243">
        <v>1163</v>
      </c>
      <c r="T26" s="43"/>
      <c r="U26" s="43">
        <v>4583</v>
      </c>
      <c r="V26" s="43">
        <f t="shared" si="0"/>
        <v>1145.75</v>
      </c>
      <c r="W26" s="43"/>
      <c r="X26" s="43"/>
      <c r="Y26" s="43">
        <f t="shared" si="1"/>
        <v>1145.75</v>
      </c>
      <c r="Z26" s="72"/>
    </row>
    <row r="27" spans="1:26" s="3" customFormat="1" ht="15.75">
      <c r="A27" s="228">
        <v>23</v>
      </c>
      <c r="B27" s="72" t="s">
        <v>814</v>
      </c>
      <c r="C27" s="228" t="s">
        <v>815</v>
      </c>
      <c r="D27" s="228" t="s">
        <v>14</v>
      </c>
      <c r="E27" s="43"/>
      <c r="F27" s="245">
        <v>1130</v>
      </c>
      <c r="G27" s="243"/>
      <c r="H27" s="243">
        <v>1138</v>
      </c>
      <c r="I27" s="243"/>
      <c r="J27" s="243"/>
      <c r="K27" s="243"/>
      <c r="L27" s="243"/>
      <c r="M27" s="243"/>
      <c r="N27" s="243"/>
      <c r="O27" s="243">
        <v>1149</v>
      </c>
      <c r="P27" s="243"/>
      <c r="Q27" s="243">
        <v>1146</v>
      </c>
      <c r="R27" s="243"/>
      <c r="S27" s="243">
        <v>1149</v>
      </c>
      <c r="T27" s="43"/>
      <c r="U27" s="43">
        <v>4582</v>
      </c>
      <c r="V27" s="43">
        <f t="shared" si="0"/>
        <v>1145.5</v>
      </c>
      <c r="W27" s="43"/>
      <c r="X27" s="43"/>
      <c r="Y27" s="43">
        <f t="shared" si="1"/>
        <v>1145.5</v>
      </c>
      <c r="Z27" s="72"/>
    </row>
    <row r="28" spans="1:26" s="3" customFormat="1" ht="15.75">
      <c r="A28" s="228">
        <v>24</v>
      </c>
      <c r="B28" s="72" t="s">
        <v>503</v>
      </c>
      <c r="C28" s="228" t="s">
        <v>376</v>
      </c>
      <c r="D28" s="228" t="s">
        <v>21</v>
      </c>
      <c r="E28" s="43"/>
      <c r="F28" s="243">
        <v>1149</v>
      </c>
      <c r="G28" s="243"/>
      <c r="H28" s="245">
        <v>1128</v>
      </c>
      <c r="I28" s="243"/>
      <c r="J28" s="243"/>
      <c r="K28" s="243"/>
      <c r="L28" s="243"/>
      <c r="M28" s="243"/>
      <c r="N28" s="243"/>
      <c r="O28" s="243">
        <v>1140</v>
      </c>
      <c r="P28" s="243"/>
      <c r="Q28" s="243">
        <v>1129</v>
      </c>
      <c r="R28" s="243"/>
      <c r="S28" s="243">
        <v>1158</v>
      </c>
      <c r="T28" s="43"/>
      <c r="U28" s="43">
        <v>4576</v>
      </c>
      <c r="V28" s="43">
        <f t="shared" si="0"/>
        <v>1144</v>
      </c>
      <c r="W28" s="43"/>
      <c r="X28" s="43"/>
      <c r="Y28" s="43">
        <f t="shared" si="1"/>
        <v>1144</v>
      </c>
      <c r="Z28" s="72"/>
    </row>
    <row r="29" spans="1:26" s="3" customFormat="1" ht="15.75">
      <c r="A29" s="228">
        <v>25</v>
      </c>
      <c r="B29" s="72" t="s">
        <v>632</v>
      </c>
      <c r="C29" s="228" t="s">
        <v>439</v>
      </c>
      <c r="D29" s="228" t="s">
        <v>98</v>
      </c>
      <c r="E29" s="43"/>
      <c r="F29" s="243">
        <v>1143</v>
      </c>
      <c r="G29" s="243"/>
      <c r="H29" s="243">
        <v>1137</v>
      </c>
      <c r="I29" s="243"/>
      <c r="J29" s="243"/>
      <c r="K29" s="243"/>
      <c r="L29" s="243"/>
      <c r="M29" s="243"/>
      <c r="N29" s="243"/>
      <c r="O29" s="243">
        <v>1154</v>
      </c>
      <c r="P29" s="243"/>
      <c r="Q29" s="243">
        <v>1141</v>
      </c>
      <c r="R29" s="243"/>
      <c r="S29" s="245">
        <v>1128</v>
      </c>
      <c r="T29" s="43"/>
      <c r="U29" s="43">
        <v>4575</v>
      </c>
      <c r="V29" s="43">
        <f t="shared" si="0"/>
        <v>1143.75</v>
      </c>
      <c r="W29" s="43"/>
      <c r="X29" s="43"/>
      <c r="Y29" s="43">
        <f t="shared" si="1"/>
        <v>1143.75</v>
      </c>
      <c r="Z29" s="72"/>
    </row>
    <row r="30" spans="1:26" s="3" customFormat="1" ht="15.75">
      <c r="A30" s="228">
        <v>26</v>
      </c>
      <c r="B30" s="72" t="s">
        <v>324</v>
      </c>
      <c r="C30" s="228" t="s">
        <v>116</v>
      </c>
      <c r="D30" s="228" t="s">
        <v>35</v>
      </c>
      <c r="E30" s="43"/>
      <c r="F30" s="243">
        <v>1143</v>
      </c>
      <c r="G30" s="243"/>
      <c r="H30" s="245">
        <v>1139</v>
      </c>
      <c r="I30" s="243"/>
      <c r="J30" s="243"/>
      <c r="K30" s="243"/>
      <c r="L30" s="243"/>
      <c r="M30" s="243"/>
      <c r="N30" s="243"/>
      <c r="O30" s="243">
        <v>1139</v>
      </c>
      <c r="P30" s="243"/>
      <c r="Q30" s="243">
        <v>1145</v>
      </c>
      <c r="R30" s="243"/>
      <c r="S30" s="243">
        <v>1147</v>
      </c>
      <c r="T30" s="43"/>
      <c r="U30" s="43">
        <v>4574</v>
      </c>
      <c r="V30" s="43">
        <f t="shared" si="0"/>
        <v>1143.5</v>
      </c>
      <c r="W30" s="43"/>
      <c r="X30" s="43"/>
      <c r="Y30" s="43">
        <f t="shared" si="1"/>
        <v>1143.5</v>
      </c>
      <c r="Z30" s="72"/>
    </row>
    <row r="31" spans="1:26" s="3" customFormat="1" ht="15.75">
      <c r="A31" s="228">
        <v>27</v>
      </c>
      <c r="B31" s="72" t="s">
        <v>230</v>
      </c>
      <c r="C31" s="228" t="s">
        <v>231</v>
      </c>
      <c r="D31" s="228" t="s">
        <v>155</v>
      </c>
      <c r="E31" s="43"/>
      <c r="F31" s="245">
        <v>1136</v>
      </c>
      <c r="G31" s="243"/>
      <c r="H31" s="243">
        <v>1152</v>
      </c>
      <c r="I31" s="243"/>
      <c r="J31" s="243"/>
      <c r="K31" s="243"/>
      <c r="L31" s="243"/>
      <c r="M31" s="243"/>
      <c r="N31" s="243"/>
      <c r="O31" s="243">
        <v>1137</v>
      </c>
      <c r="P31" s="243"/>
      <c r="Q31" s="243">
        <v>1141</v>
      </c>
      <c r="R31" s="243"/>
      <c r="S31" s="243">
        <v>1140</v>
      </c>
      <c r="T31" s="43"/>
      <c r="U31" s="43">
        <v>4570</v>
      </c>
      <c r="V31" s="43">
        <f t="shared" si="0"/>
        <v>1142.5</v>
      </c>
      <c r="W31" s="43"/>
      <c r="X31" s="43"/>
      <c r="Y31" s="43">
        <f t="shared" si="1"/>
        <v>1142.5</v>
      </c>
      <c r="Z31" s="72"/>
    </row>
    <row r="32" spans="1:26" s="3" customFormat="1" ht="15.75">
      <c r="A32" s="228">
        <v>28</v>
      </c>
      <c r="B32" s="72" t="s">
        <v>768</v>
      </c>
      <c r="C32" s="228" t="s">
        <v>769</v>
      </c>
      <c r="D32" s="228" t="s">
        <v>35</v>
      </c>
      <c r="E32" s="43"/>
      <c r="F32" s="243">
        <v>1145</v>
      </c>
      <c r="G32" s="243"/>
      <c r="H32" s="243">
        <v>1145</v>
      </c>
      <c r="I32" s="243"/>
      <c r="J32" s="243"/>
      <c r="K32" s="243"/>
      <c r="L32" s="243"/>
      <c r="M32" s="243"/>
      <c r="N32" s="243"/>
      <c r="O32" s="245">
        <v>1132</v>
      </c>
      <c r="P32" s="243"/>
      <c r="Q32" s="243">
        <v>1137</v>
      </c>
      <c r="R32" s="243"/>
      <c r="S32" s="243">
        <v>1142</v>
      </c>
      <c r="T32" s="43"/>
      <c r="U32" s="43">
        <v>4569</v>
      </c>
      <c r="V32" s="43">
        <f t="shared" si="0"/>
        <v>1142.25</v>
      </c>
      <c r="W32" s="43"/>
      <c r="X32" s="43"/>
      <c r="Y32" s="43">
        <f t="shared" si="1"/>
        <v>1142.25</v>
      </c>
      <c r="Z32" s="72"/>
    </row>
    <row r="33" spans="1:26" s="3" customFormat="1" ht="15.75">
      <c r="A33" s="228">
        <v>29</v>
      </c>
      <c r="B33" s="72" t="s">
        <v>325</v>
      </c>
      <c r="C33" s="228" t="s">
        <v>326</v>
      </c>
      <c r="D33" s="228" t="s">
        <v>170</v>
      </c>
      <c r="E33" s="43"/>
      <c r="F33" s="245">
        <v>1127</v>
      </c>
      <c r="G33" s="243"/>
      <c r="H33" s="243">
        <v>1140</v>
      </c>
      <c r="I33" s="243"/>
      <c r="J33" s="243"/>
      <c r="K33" s="243"/>
      <c r="L33" s="243"/>
      <c r="M33" s="243"/>
      <c r="N33" s="243"/>
      <c r="O33" s="243">
        <v>1156</v>
      </c>
      <c r="P33" s="243"/>
      <c r="Q33" s="243">
        <v>1131</v>
      </c>
      <c r="R33" s="243"/>
      <c r="S33" s="243">
        <v>1140</v>
      </c>
      <c r="T33" s="43"/>
      <c r="U33" s="43">
        <v>4567</v>
      </c>
      <c r="V33" s="43">
        <f t="shared" si="0"/>
        <v>1141.75</v>
      </c>
      <c r="W33" s="43"/>
      <c r="X33" s="43"/>
      <c r="Y33" s="43">
        <f t="shared" si="1"/>
        <v>1141.75</v>
      </c>
      <c r="Z33" s="72"/>
    </row>
    <row r="34" spans="1:26" s="50" customFormat="1" ht="15.75">
      <c r="A34" s="228">
        <v>30</v>
      </c>
      <c r="B34" s="72" t="s">
        <v>935</v>
      </c>
      <c r="C34" s="228" t="s">
        <v>936</v>
      </c>
      <c r="D34" s="228" t="s">
        <v>937</v>
      </c>
      <c r="E34" s="43"/>
      <c r="F34" s="243">
        <v>1142</v>
      </c>
      <c r="G34" s="243"/>
      <c r="H34" s="243">
        <v>1144</v>
      </c>
      <c r="I34" s="243"/>
      <c r="J34" s="243"/>
      <c r="K34" s="243"/>
      <c r="L34" s="243"/>
      <c r="M34" s="243"/>
      <c r="N34" s="243"/>
      <c r="O34" s="243">
        <v>1146</v>
      </c>
      <c r="P34" s="243"/>
      <c r="Q34" s="245">
        <v>1124</v>
      </c>
      <c r="R34" s="243"/>
      <c r="S34" s="243">
        <v>1132</v>
      </c>
      <c r="T34" s="43"/>
      <c r="U34" s="101">
        <v>4564</v>
      </c>
      <c r="V34" s="43">
        <f t="shared" si="0"/>
        <v>1141</v>
      </c>
      <c r="W34" s="43"/>
      <c r="X34" s="43"/>
      <c r="Y34" s="43">
        <f t="shared" si="1"/>
        <v>1141</v>
      </c>
      <c r="Z34" s="72"/>
    </row>
    <row r="35" spans="1:26" s="50" customFormat="1" ht="15.75">
      <c r="A35" s="228">
        <v>31</v>
      </c>
      <c r="B35" s="104" t="s">
        <v>1033</v>
      </c>
      <c r="C35" s="228" t="s">
        <v>535</v>
      </c>
      <c r="D35" s="228" t="s">
        <v>92</v>
      </c>
      <c r="E35" s="43"/>
      <c r="F35" s="243">
        <v>1135</v>
      </c>
      <c r="G35" s="243"/>
      <c r="H35" s="243">
        <v>1137</v>
      </c>
      <c r="I35" s="243"/>
      <c r="J35" s="243"/>
      <c r="K35" s="243"/>
      <c r="L35" s="243"/>
      <c r="M35" s="243"/>
      <c r="N35" s="243"/>
      <c r="O35" s="243">
        <v>1145</v>
      </c>
      <c r="P35" s="243"/>
      <c r="Q35" s="245">
        <v>1112</v>
      </c>
      <c r="R35" s="243"/>
      <c r="S35" s="243">
        <v>1145</v>
      </c>
      <c r="T35" s="43"/>
      <c r="U35" s="43">
        <v>4562</v>
      </c>
      <c r="V35" s="43">
        <f t="shared" si="0"/>
        <v>1140.5</v>
      </c>
      <c r="W35" s="43"/>
      <c r="X35" s="43"/>
      <c r="Y35" s="43">
        <f t="shared" si="1"/>
        <v>1140.5</v>
      </c>
      <c r="Z35" s="72"/>
    </row>
    <row r="36" spans="1:26" s="3" customFormat="1" ht="15.75">
      <c r="A36" s="228">
        <v>32</v>
      </c>
      <c r="B36" s="72" t="s">
        <v>529</v>
      </c>
      <c r="C36" s="228" t="s">
        <v>427</v>
      </c>
      <c r="D36" s="228" t="s">
        <v>35</v>
      </c>
      <c r="E36" s="43"/>
      <c r="F36" s="245">
        <v>1129</v>
      </c>
      <c r="G36" s="243"/>
      <c r="H36" s="243">
        <v>1130</v>
      </c>
      <c r="I36" s="243"/>
      <c r="J36" s="243"/>
      <c r="K36" s="243"/>
      <c r="L36" s="243"/>
      <c r="M36" s="243"/>
      <c r="N36" s="243"/>
      <c r="O36" s="243">
        <v>1149</v>
      </c>
      <c r="P36" s="243"/>
      <c r="Q36" s="243">
        <v>1141</v>
      </c>
      <c r="R36" s="243"/>
      <c r="S36" s="243">
        <v>1142</v>
      </c>
      <c r="T36" s="43"/>
      <c r="U36" s="43">
        <v>4562</v>
      </c>
      <c r="V36" s="43">
        <f t="shared" si="0"/>
        <v>1140.5</v>
      </c>
      <c r="W36" s="43"/>
      <c r="X36" s="43"/>
      <c r="Y36" s="43">
        <f t="shared" si="1"/>
        <v>1140.5</v>
      </c>
      <c r="Z36" s="72"/>
    </row>
    <row r="37" spans="1:26" s="50" customFormat="1" ht="15.75">
      <c r="A37" s="228">
        <v>33</v>
      </c>
      <c r="B37" s="72" t="s">
        <v>630</v>
      </c>
      <c r="C37" s="228" t="s">
        <v>657</v>
      </c>
      <c r="D37" s="228" t="s">
        <v>9</v>
      </c>
      <c r="E37" s="43"/>
      <c r="F37" s="243">
        <v>1132</v>
      </c>
      <c r="G37" s="243"/>
      <c r="H37" s="243">
        <v>1142</v>
      </c>
      <c r="I37" s="243"/>
      <c r="J37" s="243"/>
      <c r="K37" s="243"/>
      <c r="L37" s="243"/>
      <c r="M37" s="243"/>
      <c r="N37" s="243"/>
      <c r="O37" s="243">
        <v>1139</v>
      </c>
      <c r="P37" s="243"/>
      <c r="Q37" s="243">
        <v>1147</v>
      </c>
      <c r="R37" s="243"/>
      <c r="S37" s="245">
        <v>1131</v>
      </c>
      <c r="T37" s="43"/>
      <c r="U37" s="43">
        <v>4560</v>
      </c>
      <c r="V37" s="43">
        <f aca="true" t="shared" si="2" ref="V37:V44">AVERAGE(U37/4)</f>
        <v>1140</v>
      </c>
      <c r="W37" s="43"/>
      <c r="X37" s="43"/>
      <c r="Y37" s="43">
        <f t="shared" si="1"/>
        <v>1140</v>
      </c>
      <c r="Z37" s="72"/>
    </row>
    <row r="38" spans="1:26" s="50" customFormat="1" ht="15.75">
      <c r="A38" s="228">
        <v>34</v>
      </c>
      <c r="B38" s="72" t="s">
        <v>226</v>
      </c>
      <c r="C38" s="228" t="s">
        <v>227</v>
      </c>
      <c r="D38" s="228" t="s">
        <v>21</v>
      </c>
      <c r="E38" s="43"/>
      <c r="F38" s="245">
        <v>1132</v>
      </c>
      <c r="G38" s="243"/>
      <c r="H38" s="243">
        <v>1140</v>
      </c>
      <c r="I38" s="243"/>
      <c r="J38" s="243"/>
      <c r="K38" s="243"/>
      <c r="L38" s="243"/>
      <c r="M38" s="243"/>
      <c r="N38" s="243"/>
      <c r="O38" s="243">
        <v>1148</v>
      </c>
      <c r="P38" s="243"/>
      <c r="Q38" s="243">
        <v>1135</v>
      </c>
      <c r="R38" s="243"/>
      <c r="S38" s="243">
        <v>1136</v>
      </c>
      <c r="T38" s="43"/>
      <c r="U38" s="43">
        <v>4559</v>
      </c>
      <c r="V38" s="43">
        <f t="shared" si="2"/>
        <v>1139.75</v>
      </c>
      <c r="W38" s="43"/>
      <c r="X38" s="43"/>
      <c r="Y38" s="43">
        <f t="shared" si="1"/>
        <v>1139.75</v>
      </c>
      <c r="Z38" s="72"/>
    </row>
    <row r="39" spans="1:26" s="50" customFormat="1" ht="15.75">
      <c r="A39" s="228">
        <v>35</v>
      </c>
      <c r="B39" s="72" t="s">
        <v>212</v>
      </c>
      <c r="C39" s="228" t="s">
        <v>213</v>
      </c>
      <c r="D39" s="228" t="s">
        <v>159</v>
      </c>
      <c r="E39" s="43"/>
      <c r="F39" s="243">
        <v>1134</v>
      </c>
      <c r="G39" s="243"/>
      <c r="H39" s="243">
        <v>1136</v>
      </c>
      <c r="I39" s="243"/>
      <c r="J39" s="243"/>
      <c r="K39" s="243"/>
      <c r="L39" s="243"/>
      <c r="M39" s="243"/>
      <c r="N39" s="243"/>
      <c r="O39" s="245">
        <v>1133</v>
      </c>
      <c r="P39" s="243"/>
      <c r="Q39" s="243">
        <v>1134</v>
      </c>
      <c r="R39" s="243"/>
      <c r="S39" s="243">
        <v>1150</v>
      </c>
      <c r="T39" s="43"/>
      <c r="U39" s="43">
        <v>4554</v>
      </c>
      <c r="V39" s="43">
        <f t="shared" si="2"/>
        <v>1138.5</v>
      </c>
      <c r="W39" s="43"/>
      <c r="X39" s="43"/>
      <c r="Y39" s="43">
        <f t="shared" si="1"/>
        <v>1138.5</v>
      </c>
      <c r="Z39" s="72"/>
    </row>
    <row r="40" spans="1:26" s="50" customFormat="1" ht="15.75">
      <c r="A40" s="228">
        <v>36</v>
      </c>
      <c r="B40" s="72" t="s">
        <v>224</v>
      </c>
      <c r="C40" s="228" t="s">
        <v>225</v>
      </c>
      <c r="D40" s="228" t="s">
        <v>21</v>
      </c>
      <c r="E40" s="43"/>
      <c r="F40" s="243">
        <v>1140</v>
      </c>
      <c r="G40" s="243"/>
      <c r="H40" s="243">
        <v>1141</v>
      </c>
      <c r="I40" s="243"/>
      <c r="J40" s="243"/>
      <c r="K40" s="243"/>
      <c r="L40" s="243"/>
      <c r="M40" s="243"/>
      <c r="N40" s="243"/>
      <c r="O40" s="243">
        <v>1140</v>
      </c>
      <c r="P40" s="243"/>
      <c r="Q40" s="245">
        <v>1125</v>
      </c>
      <c r="R40" s="243"/>
      <c r="S40" s="243">
        <v>1133</v>
      </c>
      <c r="T40" s="43"/>
      <c r="U40" s="43">
        <v>4554</v>
      </c>
      <c r="V40" s="43">
        <f t="shared" si="2"/>
        <v>1138.5</v>
      </c>
      <c r="W40" s="43"/>
      <c r="X40" s="43"/>
      <c r="Y40" s="43">
        <f t="shared" si="1"/>
        <v>1138.5</v>
      </c>
      <c r="Z40" s="72"/>
    </row>
    <row r="41" spans="1:26" s="50" customFormat="1" ht="15.75">
      <c r="A41" s="228">
        <v>37</v>
      </c>
      <c r="B41" s="72" t="s">
        <v>328</v>
      </c>
      <c r="C41" s="228" t="s">
        <v>329</v>
      </c>
      <c r="D41" s="228" t="s">
        <v>35</v>
      </c>
      <c r="E41" s="43"/>
      <c r="F41" s="243">
        <v>1138</v>
      </c>
      <c r="G41" s="243"/>
      <c r="H41" s="243">
        <v>1143</v>
      </c>
      <c r="I41" s="243"/>
      <c r="J41" s="243"/>
      <c r="K41" s="243"/>
      <c r="L41" s="243"/>
      <c r="M41" s="243"/>
      <c r="N41" s="243"/>
      <c r="O41" s="243">
        <v>1134</v>
      </c>
      <c r="P41" s="243"/>
      <c r="Q41" s="245">
        <v>1130</v>
      </c>
      <c r="R41" s="243"/>
      <c r="S41" s="243">
        <v>1134</v>
      </c>
      <c r="T41" s="43"/>
      <c r="U41" s="43">
        <v>4549</v>
      </c>
      <c r="V41" s="43">
        <f t="shared" si="2"/>
        <v>1137.25</v>
      </c>
      <c r="W41" s="43"/>
      <c r="X41" s="43"/>
      <c r="Y41" s="43">
        <f t="shared" si="1"/>
        <v>1137.25</v>
      </c>
      <c r="Z41" s="72"/>
    </row>
    <row r="42" spans="1:26" s="50" customFormat="1" ht="15.75">
      <c r="A42" s="228">
        <v>38</v>
      </c>
      <c r="B42" s="72" t="s">
        <v>245</v>
      </c>
      <c r="C42" s="228" t="s">
        <v>246</v>
      </c>
      <c r="D42" s="228" t="s">
        <v>14</v>
      </c>
      <c r="E42" s="43"/>
      <c r="F42" s="243">
        <v>1138</v>
      </c>
      <c r="G42" s="243"/>
      <c r="H42" s="245">
        <v>1120</v>
      </c>
      <c r="I42" s="243"/>
      <c r="J42" s="243"/>
      <c r="K42" s="243"/>
      <c r="L42" s="243"/>
      <c r="M42" s="243"/>
      <c r="N42" s="243"/>
      <c r="O42" s="243">
        <v>1143</v>
      </c>
      <c r="P42" s="243"/>
      <c r="Q42" s="243">
        <v>1132</v>
      </c>
      <c r="R42" s="243"/>
      <c r="S42" s="243">
        <v>1135</v>
      </c>
      <c r="T42" s="43"/>
      <c r="U42" s="43">
        <v>4548</v>
      </c>
      <c r="V42" s="43">
        <f t="shared" si="2"/>
        <v>1137</v>
      </c>
      <c r="W42" s="43"/>
      <c r="X42" s="43"/>
      <c r="Y42" s="43">
        <f t="shared" si="1"/>
        <v>1137</v>
      </c>
      <c r="Z42" s="72"/>
    </row>
    <row r="43" spans="1:26" s="50" customFormat="1" ht="15.75">
      <c r="A43" s="228">
        <v>39</v>
      </c>
      <c r="B43" s="72" t="s">
        <v>486</v>
      </c>
      <c r="C43" s="228" t="s">
        <v>487</v>
      </c>
      <c r="D43" s="228" t="s">
        <v>114</v>
      </c>
      <c r="E43" s="43"/>
      <c r="F43" s="243">
        <v>1143</v>
      </c>
      <c r="G43" s="243"/>
      <c r="H43" s="243">
        <v>1135</v>
      </c>
      <c r="I43" s="243"/>
      <c r="J43" s="243"/>
      <c r="K43" s="243"/>
      <c r="L43" s="243"/>
      <c r="M43" s="243"/>
      <c r="N43" s="243"/>
      <c r="O43" s="243">
        <v>1129</v>
      </c>
      <c r="P43" s="243"/>
      <c r="Q43" s="243">
        <v>1139</v>
      </c>
      <c r="R43" s="243"/>
      <c r="S43" s="245">
        <v>1113</v>
      </c>
      <c r="T43" s="43"/>
      <c r="U43" s="43">
        <v>4546</v>
      </c>
      <c r="V43" s="43">
        <f t="shared" si="2"/>
        <v>1136.5</v>
      </c>
      <c r="W43" s="43"/>
      <c r="X43" s="43"/>
      <c r="Y43" s="43">
        <f>SUM(V43+X43)</f>
        <v>1136.5</v>
      </c>
      <c r="Z43" s="72"/>
    </row>
    <row r="44" spans="1:26" s="50" customFormat="1" ht="15.75">
      <c r="A44" s="228">
        <v>40</v>
      </c>
      <c r="B44" s="72" t="s">
        <v>825</v>
      </c>
      <c r="C44" s="228" t="s">
        <v>302</v>
      </c>
      <c r="D44" s="228" t="s">
        <v>300</v>
      </c>
      <c r="E44" s="43"/>
      <c r="F44" s="243">
        <v>1127</v>
      </c>
      <c r="G44" s="243"/>
      <c r="H44" s="243">
        <v>1138</v>
      </c>
      <c r="I44" s="243"/>
      <c r="J44" s="243"/>
      <c r="K44" s="243"/>
      <c r="L44" s="243"/>
      <c r="M44" s="243"/>
      <c r="N44" s="243"/>
      <c r="O44" s="245">
        <v>1126</v>
      </c>
      <c r="P44" s="243"/>
      <c r="Q44" s="243">
        <v>1142</v>
      </c>
      <c r="R44" s="243"/>
      <c r="S44" s="243">
        <v>1138</v>
      </c>
      <c r="T44" s="43"/>
      <c r="U44" s="43">
        <v>4545</v>
      </c>
      <c r="V44" s="43">
        <f t="shared" si="2"/>
        <v>1136.25</v>
      </c>
      <c r="W44" s="43"/>
      <c r="X44" s="43"/>
      <c r="Y44" s="43">
        <f>SUM(V44+X44)</f>
        <v>1136.25</v>
      </c>
      <c r="Z44" s="72"/>
    </row>
  </sheetData>
  <sheetProtection/>
  <mergeCells count="1">
    <mergeCell ref="A2:Z2"/>
  </mergeCells>
  <printOptions/>
  <pageMargins left="0.7" right="0.7" top="0.75" bottom="0.75" header="0.3" footer="0.3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zoomScale="85" zoomScaleNormal="85" zoomScalePageLayoutView="0" workbookViewId="0" topLeftCell="A1">
      <selection activeCell="A17" sqref="A17:IV42"/>
    </sheetView>
  </sheetViews>
  <sheetFormatPr defaultColWidth="9.140625" defaultRowHeight="15"/>
  <cols>
    <col min="1" max="1" width="6.7109375" style="1" customWidth="1"/>
    <col min="2" max="2" width="36.28125" style="229" bestFit="1" customWidth="1"/>
    <col min="3" max="3" width="13.421875" style="1" bestFit="1" customWidth="1"/>
    <col min="4" max="4" width="10.8515625" style="1" customWidth="1"/>
    <col min="5" max="5" width="8.8515625" style="20" bestFit="1" customWidth="1"/>
    <col min="6" max="6" width="9.421875" style="20" bestFit="1" customWidth="1"/>
    <col min="7" max="7" width="5.28125" style="20" bestFit="1" customWidth="1"/>
    <col min="8" max="8" width="8.8515625" style="20" bestFit="1" customWidth="1"/>
    <col min="9" max="9" width="5.28125" style="20" bestFit="1" customWidth="1"/>
    <col min="10" max="10" width="13.28125" style="20" bestFit="1" customWidth="1"/>
    <col min="11" max="11" width="5.28125" style="20" bestFit="1" customWidth="1"/>
    <col min="12" max="12" width="12.7109375" style="20" bestFit="1" customWidth="1"/>
    <col min="13" max="13" width="5.28125" style="20" bestFit="1" customWidth="1"/>
    <col min="14" max="14" width="8.8515625" style="20" bestFit="1" customWidth="1"/>
    <col min="15" max="15" width="5.28125" style="20" bestFit="1" customWidth="1"/>
    <col min="16" max="16" width="8.8515625" style="20" bestFit="1" customWidth="1"/>
    <col min="17" max="17" width="8.8515625" style="20" customWidth="1"/>
    <col min="18" max="18" width="10.57421875" style="20" customWidth="1"/>
    <col min="19" max="19" width="10.28125" style="20" customWidth="1"/>
    <col min="20" max="16384" width="9.140625" style="21" customWidth="1"/>
  </cols>
  <sheetData>
    <row r="1" spans="1:19" ht="25.5">
      <c r="A1" s="318" t="s">
        <v>1099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</row>
    <row r="2" spans="1:19" s="50" customFormat="1" ht="15.75">
      <c r="A2" s="12" t="s">
        <v>1</v>
      </c>
      <c r="B2" s="23" t="s">
        <v>2</v>
      </c>
      <c r="C2" s="12" t="s">
        <v>3</v>
      </c>
      <c r="D2" s="12" t="s">
        <v>361</v>
      </c>
      <c r="E2" s="13" t="s">
        <v>1047</v>
      </c>
      <c r="F2" s="13" t="s">
        <v>1052</v>
      </c>
      <c r="G2" s="13" t="s">
        <v>745</v>
      </c>
      <c r="H2" s="13" t="s">
        <v>1054</v>
      </c>
      <c r="I2" s="13" t="s">
        <v>741</v>
      </c>
      <c r="J2" s="13" t="s">
        <v>1066</v>
      </c>
      <c r="K2" s="13" t="s">
        <v>741</v>
      </c>
      <c r="L2" s="13" t="s">
        <v>1070</v>
      </c>
      <c r="M2" s="13" t="s">
        <v>745</v>
      </c>
      <c r="N2" s="13" t="s">
        <v>1092</v>
      </c>
      <c r="O2" s="13" t="s">
        <v>741</v>
      </c>
      <c r="P2" s="13" t="s">
        <v>1093</v>
      </c>
      <c r="Q2" s="13" t="s">
        <v>745</v>
      </c>
      <c r="R2" s="13" t="s">
        <v>744</v>
      </c>
      <c r="S2" s="13" t="s">
        <v>6</v>
      </c>
    </row>
    <row r="3" spans="1:19" s="3" customFormat="1" ht="15.75">
      <c r="A3" s="12">
        <v>1</v>
      </c>
      <c r="B3" s="23" t="s">
        <v>721</v>
      </c>
      <c r="C3" s="12" t="s">
        <v>564</v>
      </c>
      <c r="D3" s="12" t="s">
        <v>35</v>
      </c>
      <c r="E3" s="13">
        <v>1165</v>
      </c>
      <c r="F3" s="13">
        <v>1153</v>
      </c>
      <c r="G3" s="13">
        <v>2</v>
      </c>
      <c r="H3" s="248">
        <v>1164</v>
      </c>
      <c r="I3" s="248">
        <v>2</v>
      </c>
      <c r="J3" s="247">
        <v>1168</v>
      </c>
      <c r="K3" s="247"/>
      <c r="L3" s="247">
        <v>1175</v>
      </c>
      <c r="M3" s="247">
        <v>3</v>
      </c>
      <c r="N3" s="247">
        <v>1167</v>
      </c>
      <c r="O3" s="247">
        <v>2</v>
      </c>
      <c r="P3" s="247">
        <v>1172</v>
      </c>
      <c r="Q3" s="13"/>
      <c r="R3" s="13">
        <v>4687</v>
      </c>
      <c r="S3" s="13">
        <f aca="true" t="shared" si="0" ref="S3:S16">AVERAGE(R3/4)</f>
        <v>1171.75</v>
      </c>
    </row>
    <row r="4" spans="1:19" s="3" customFormat="1" ht="15.75">
      <c r="A4" s="12">
        <v>2</v>
      </c>
      <c r="B4" s="23" t="s">
        <v>404</v>
      </c>
      <c r="C4" s="12" t="s">
        <v>845</v>
      </c>
      <c r="D4" s="12" t="s">
        <v>17</v>
      </c>
      <c r="E4" s="13"/>
      <c r="F4" s="13">
        <v>1155</v>
      </c>
      <c r="G4" s="13"/>
      <c r="H4" s="248">
        <v>1153</v>
      </c>
      <c r="I4" s="248">
        <v>0.25</v>
      </c>
      <c r="J4" s="247">
        <v>1166</v>
      </c>
      <c r="K4" s="247">
        <v>2</v>
      </c>
      <c r="L4" s="247">
        <v>1163</v>
      </c>
      <c r="M4" s="247">
        <v>0.25</v>
      </c>
      <c r="N4" s="247">
        <v>1163</v>
      </c>
      <c r="O4" s="247">
        <v>1</v>
      </c>
      <c r="P4" s="247">
        <v>1165</v>
      </c>
      <c r="Q4" s="247">
        <v>1</v>
      </c>
      <c r="R4" s="13">
        <v>4661.25</v>
      </c>
      <c r="S4" s="13">
        <f t="shared" si="0"/>
        <v>1165.3125</v>
      </c>
    </row>
    <row r="5" spans="1:19" s="50" customFormat="1" ht="15.75">
      <c r="A5" s="12">
        <v>3</v>
      </c>
      <c r="B5" s="23" t="s">
        <v>605</v>
      </c>
      <c r="C5" s="12" t="s">
        <v>435</v>
      </c>
      <c r="D5" s="12" t="s">
        <v>9</v>
      </c>
      <c r="E5" s="13"/>
      <c r="F5" s="13">
        <v>1138</v>
      </c>
      <c r="G5" s="13"/>
      <c r="H5" s="248">
        <v>1145</v>
      </c>
      <c r="I5" s="247"/>
      <c r="J5" s="247">
        <v>1164</v>
      </c>
      <c r="K5" s="247"/>
      <c r="L5" s="247">
        <v>1158</v>
      </c>
      <c r="M5" s="247">
        <v>1</v>
      </c>
      <c r="N5" s="247">
        <v>1156</v>
      </c>
      <c r="O5" s="247">
        <v>0.5</v>
      </c>
      <c r="P5" s="247">
        <v>1150</v>
      </c>
      <c r="Q5" s="13">
        <v>0.5</v>
      </c>
      <c r="R5" s="13">
        <v>4630</v>
      </c>
      <c r="S5" s="13">
        <f t="shared" si="0"/>
        <v>1157.5</v>
      </c>
    </row>
    <row r="6" spans="1:19" s="3" customFormat="1" ht="15.75">
      <c r="A6" s="12">
        <v>4</v>
      </c>
      <c r="B6" s="23" t="s">
        <v>184</v>
      </c>
      <c r="C6" s="12" t="s">
        <v>185</v>
      </c>
      <c r="D6" s="12" t="s">
        <v>92</v>
      </c>
      <c r="E6" s="13"/>
      <c r="F6" s="247">
        <v>1137</v>
      </c>
      <c r="G6" s="247"/>
      <c r="H6" s="247">
        <v>1149</v>
      </c>
      <c r="I6" s="247"/>
      <c r="J6" s="247"/>
      <c r="K6" s="247"/>
      <c r="L6" s="247">
        <v>1166</v>
      </c>
      <c r="M6" s="247">
        <v>2</v>
      </c>
      <c r="N6" s="248">
        <v>1133</v>
      </c>
      <c r="O6" s="248">
        <v>0.25</v>
      </c>
      <c r="P6" s="247">
        <v>1142</v>
      </c>
      <c r="Q6" s="13"/>
      <c r="R6" s="13">
        <v>4596</v>
      </c>
      <c r="S6" s="13">
        <f t="shared" si="0"/>
        <v>1149</v>
      </c>
    </row>
    <row r="7" spans="1:19" s="3" customFormat="1" ht="15.75">
      <c r="A7" s="12">
        <v>5</v>
      </c>
      <c r="B7" s="23" t="s">
        <v>414</v>
      </c>
      <c r="C7" s="12" t="s">
        <v>415</v>
      </c>
      <c r="D7" s="12" t="s">
        <v>14</v>
      </c>
      <c r="E7" s="13"/>
      <c r="F7" s="13">
        <v>1151</v>
      </c>
      <c r="G7" s="13"/>
      <c r="H7" s="247">
        <v>1157</v>
      </c>
      <c r="I7" s="247">
        <v>1</v>
      </c>
      <c r="J7" s="247">
        <v>1156</v>
      </c>
      <c r="K7" s="247">
        <v>0.25</v>
      </c>
      <c r="L7" s="247">
        <v>1132</v>
      </c>
      <c r="M7" s="247"/>
      <c r="N7" s="247">
        <v>1145</v>
      </c>
      <c r="O7" s="247"/>
      <c r="P7" s="248">
        <v>1132</v>
      </c>
      <c r="Q7" s="13"/>
      <c r="R7" s="13">
        <v>4591.25</v>
      </c>
      <c r="S7" s="13">
        <f t="shared" si="0"/>
        <v>1147.8125</v>
      </c>
    </row>
    <row r="8" spans="1:19" s="3" customFormat="1" ht="15.75">
      <c r="A8" s="12">
        <v>6</v>
      </c>
      <c r="B8" s="23" t="s">
        <v>458</v>
      </c>
      <c r="C8" s="12" t="s">
        <v>459</v>
      </c>
      <c r="D8" s="12" t="s">
        <v>35</v>
      </c>
      <c r="E8" s="13"/>
      <c r="F8" s="247">
        <v>1138</v>
      </c>
      <c r="G8" s="247">
        <v>0.25</v>
      </c>
      <c r="H8" s="248">
        <v>1138</v>
      </c>
      <c r="I8" s="247"/>
      <c r="J8" s="247"/>
      <c r="K8" s="247"/>
      <c r="L8" s="247">
        <v>1154</v>
      </c>
      <c r="M8" s="247">
        <v>0.25</v>
      </c>
      <c r="N8" s="247">
        <v>1146</v>
      </c>
      <c r="O8" s="247"/>
      <c r="P8" s="247">
        <v>1143</v>
      </c>
      <c r="Q8" s="13">
        <v>0.25</v>
      </c>
      <c r="R8" s="13">
        <v>4581.75</v>
      </c>
      <c r="S8" s="13">
        <f t="shared" si="0"/>
        <v>1145.4375</v>
      </c>
    </row>
    <row r="9" spans="1:19" s="3" customFormat="1" ht="15.75">
      <c r="A9" s="12">
        <v>7</v>
      </c>
      <c r="B9" s="23" t="s">
        <v>692</v>
      </c>
      <c r="C9" s="12" t="s">
        <v>693</v>
      </c>
      <c r="D9" s="12" t="s">
        <v>14</v>
      </c>
      <c r="E9" s="13"/>
      <c r="F9" s="247">
        <v>1145</v>
      </c>
      <c r="G9" s="247"/>
      <c r="H9" s="247">
        <v>1139</v>
      </c>
      <c r="I9" s="247"/>
      <c r="J9" s="247"/>
      <c r="K9" s="247"/>
      <c r="L9" s="247">
        <v>1139</v>
      </c>
      <c r="M9" s="247"/>
      <c r="N9" s="248">
        <v>1126</v>
      </c>
      <c r="O9" s="247"/>
      <c r="P9" s="247">
        <v>1137</v>
      </c>
      <c r="Q9" s="13"/>
      <c r="R9" s="13">
        <v>4560</v>
      </c>
      <c r="S9" s="13">
        <f t="shared" si="0"/>
        <v>1140</v>
      </c>
    </row>
    <row r="10" spans="1:19" s="3" customFormat="1" ht="15.75">
      <c r="A10" s="12">
        <v>8</v>
      </c>
      <c r="B10" s="23" t="s">
        <v>410</v>
      </c>
      <c r="C10" s="12" t="s">
        <v>411</v>
      </c>
      <c r="D10" s="12" t="s">
        <v>117</v>
      </c>
      <c r="E10" s="13"/>
      <c r="F10" s="247">
        <v>1124</v>
      </c>
      <c r="G10" s="247"/>
      <c r="H10" s="248">
        <v>1122</v>
      </c>
      <c r="I10" s="247"/>
      <c r="J10" s="247"/>
      <c r="K10" s="247"/>
      <c r="L10" s="247">
        <v>1142</v>
      </c>
      <c r="M10" s="247"/>
      <c r="N10" s="247">
        <v>1130</v>
      </c>
      <c r="O10" s="247"/>
      <c r="P10" s="247">
        <v>1146</v>
      </c>
      <c r="Q10" s="13">
        <v>2</v>
      </c>
      <c r="R10" s="13">
        <v>4544</v>
      </c>
      <c r="S10" s="13">
        <f t="shared" si="0"/>
        <v>1136</v>
      </c>
    </row>
    <row r="11" spans="1:19" s="3" customFormat="1" ht="15.75">
      <c r="A11" s="12">
        <v>9</v>
      </c>
      <c r="B11" s="23" t="s">
        <v>749</v>
      </c>
      <c r="C11" s="12" t="s">
        <v>750</v>
      </c>
      <c r="D11" s="12" t="s">
        <v>105</v>
      </c>
      <c r="E11" s="13"/>
      <c r="F11" s="247">
        <v>1121</v>
      </c>
      <c r="G11" s="247"/>
      <c r="H11" s="247">
        <v>1133</v>
      </c>
      <c r="I11" s="247"/>
      <c r="J11" s="247"/>
      <c r="K11" s="247"/>
      <c r="L11" s="247">
        <v>1129</v>
      </c>
      <c r="M11" s="247"/>
      <c r="N11" s="248">
        <v>1120</v>
      </c>
      <c r="O11" s="247"/>
      <c r="P11" s="247">
        <v>1137</v>
      </c>
      <c r="Q11" s="13"/>
      <c r="R11" s="13">
        <v>4520</v>
      </c>
      <c r="S11" s="13">
        <f t="shared" si="0"/>
        <v>1130</v>
      </c>
    </row>
    <row r="12" spans="1:19" s="3" customFormat="1" ht="15.75">
      <c r="A12" s="12">
        <v>10</v>
      </c>
      <c r="B12" s="23" t="s">
        <v>720</v>
      </c>
      <c r="C12" s="12" t="s">
        <v>83</v>
      </c>
      <c r="D12" s="12" t="s">
        <v>25</v>
      </c>
      <c r="E12" s="13"/>
      <c r="F12" s="247">
        <v>1118</v>
      </c>
      <c r="G12" s="247"/>
      <c r="H12" s="247">
        <v>1132</v>
      </c>
      <c r="I12" s="247"/>
      <c r="J12" s="247"/>
      <c r="K12" s="247"/>
      <c r="L12" s="247">
        <v>1134</v>
      </c>
      <c r="M12" s="247"/>
      <c r="N12" s="248">
        <v>1110</v>
      </c>
      <c r="O12" s="247"/>
      <c r="P12" s="247">
        <v>1133</v>
      </c>
      <c r="Q12" s="13"/>
      <c r="R12" s="13">
        <v>4517</v>
      </c>
      <c r="S12" s="13">
        <f t="shared" si="0"/>
        <v>1129.25</v>
      </c>
    </row>
    <row r="13" spans="1:19" s="3" customFormat="1" ht="15.75">
      <c r="A13" s="12">
        <v>11</v>
      </c>
      <c r="B13" s="23" t="s">
        <v>186</v>
      </c>
      <c r="C13" s="12" t="s">
        <v>185</v>
      </c>
      <c r="D13" s="12" t="s">
        <v>92</v>
      </c>
      <c r="E13" s="13"/>
      <c r="F13" s="248">
        <v>1107</v>
      </c>
      <c r="G13" s="247"/>
      <c r="H13" s="247">
        <v>1116</v>
      </c>
      <c r="I13" s="247"/>
      <c r="J13" s="247"/>
      <c r="K13" s="247"/>
      <c r="L13" s="247">
        <v>1144</v>
      </c>
      <c r="M13" s="247"/>
      <c r="N13" s="247">
        <v>1118</v>
      </c>
      <c r="O13" s="247"/>
      <c r="P13" s="247">
        <v>1122</v>
      </c>
      <c r="Q13" s="13"/>
      <c r="R13" s="13">
        <v>4500</v>
      </c>
      <c r="S13" s="13">
        <f t="shared" si="0"/>
        <v>1125</v>
      </c>
    </row>
    <row r="14" spans="1:19" s="3" customFormat="1" ht="15.75">
      <c r="A14" s="12">
        <v>12</v>
      </c>
      <c r="B14" s="23" t="s">
        <v>55</v>
      </c>
      <c r="C14" s="12" t="s">
        <v>56</v>
      </c>
      <c r="D14" s="12" t="s">
        <v>57</v>
      </c>
      <c r="E14" s="13"/>
      <c r="F14" s="247">
        <v>1128</v>
      </c>
      <c r="G14" s="247"/>
      <c r="H14" s="248">
        <v>1102</v>
      </c>
      <c r="I14" s="247"/>
      <c r="J14" s="247"/>
      <c r="K14" s="247"/>
      <c r="L14" s="247">
        <v>1124</v>
      </c>
      <c r="M14" s="247"/>
      <c r="N14" s="247">
        <v>1115</v>
      </c>
      <c r="O14" s="247"/>
      <c r="P14" s="247">
        <v>1116</v>
      </c>
      <c r="Q14" s="13"/>
      <c r="R14" s="13">
        <v>4483</v>
      </c>
      <c r="S14" s="13">
        <f t="shared" si="0"/>
        <v>1120.75</v>
      </c>
    </row>
    <row r="15" spans="1:19" s="3" customFormat="1" ht="15.75">
      <c r="A15" s="12">
        <v>13</v>
      </c>
      <c r="B15" s="23" t="s">
        <v>892</v>
      </c>
      <c r="C15" s="12" t="s">
        <v>722</v>
      </c>
      <c r="D15" s="12" t="s">
        <v>24</v>
      </c>
      <c r="E15" s="13"/>
      <c r="F15" s="247">
        <v>1094</v>
      </c>
      <c r="G15" s="247"/>
      <c r="H15" s="248">
        <v>0</v>
      </c>
      <c r="I15" s="247"/>
      <c r="J15" s="247"/>
      <c r="K15" s="247"/>
      <c r="L15" s="247">
        <v>1122</v>
      </c>
      <c r="M15" s="247"/>
      <c r="N15" s="247">
        <v>1127</v>
      </c>
      <c r="O15" s="247"/>
      <c r="P15" s="247">
        <v>1106</v>
      </c>
      <c r="Q15" s="13"/>
      <c r="R15" s="13">
        <v>4449</v>
      </c>
      <c r="S15" s="13">
        <f t="shared" si="0"/>
        <v>1112.25</v>
      </c>
    </row>
    <row r="16" spans="1:19" s="3" customFormat="1" ht="15.75">
      <c r="A16" s="12">
        <v>14</v>
      </c>
      <c r="B16" s="23" t="s">
        <v>891</v>
      </c>
      <c r="C16" s="12" t="s">
        <v>327</v>
      </c>
      <c r="D16" s="12" t="s">
        <v>9</v>
      </c>
      <c r="E16" s="13"/>
      <c r="F16" s="247">
        <v>1103</v>
      </c>
      <c r="G16" s="247"/>
      <c r="H16" s="248">
        <v>1084</v>
      </c>
      <c r="I16" s="247"/>
      <c r="J16" s="247"/>
      <c r="K16" s="247"/>
      <c r="L16" s="247">
        <v>1124</v>
      </c>
      <c r="M16" s="247"/>
      <c r="N16" s="247">
        <v>1107</v>
      </c>
      <c r="O16" s="247"/>
      <c r="P16" s="247">
        <v>1102</v>
      </c>
      <c r="Q16" s="13"/>
      <c r="R16" s="13">
        <v>4436</v>
      </c>
      <c r="S16" s="13">
        <f t="shared" si="0"/>
        <v>1109</v>
      </c>
    </row>
  </sheetData>
  <sheetProtection/>
  <mergeCells count="1">
    <mergeCell ref="A1:S1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7">
      <selection activeCell="A20" sqref="A20:IV40"/>
    </sheetView>
  </sheetViews>
  <sheetFormatPr defaultColWidth="9.140625" defaultRowHeight="15"/>
  <cols>
    <col min="1" max="1" width="9.140625" style="148" customWidth="1"/>
    <col min="2" max="2" width="31.140625" style="149" bestFit="1" customWidth="1"/>
    <col min="3" max="3" width="9.8515625" style="148" bestFit="1" customWidth="1"/>
    <col min="4" max="4" width="6.57421875" style="148" bestFit="1" customWidth="1"/>
    <col min="5" max="5" width="8.00390625" style="145" bestFit="1" customWidth="1"/>
    <col min="6" max="6" width="4.421875" style="145" bestFit="1" customWidth="1"/>
    <col min="7" max="7" width="8.00390625" style="145" bestFit="1" customWidth="1"/>
    <col min="8" max="8" width="4.421875" style="145" bestFit="1" customWidth="1"/>
    <col min="9" max="9" width="11.140625" style="145" bestFit="1" customWidth="1"/>
    <col min="10" max="10" width="11.140625" style="145" customWidth="1"/>
    <col min="11" max="11" width="10.7109375" style="145" bestFit="1" customWidth="1"/>
    <col min="12" max="12" width="4.57421875" style="145" bestFit="1" customWidth="1"/>
    <col min="13" max="13" width="7.57421875" style="145" bestFit="1" customWidth="1"/>
    <col min="14" max="14" width="4.57421875" style="145" bestFit="1" customWidth="1"/>
    <col min="15" max="15" width="7.57421875" style="145" bestFit="1" customWidth="1"/>
    <col min="16" max="16" width="7.57421875" style="145" customWidth="1"/>
    <col min="17" max="17" width="8.421875" style="148" bestFit="1" customWidth="1"/>
    <col min="18" max="18" width="7.421875" style="148" bestFit="1" customWidth="1"/>
    <col min="19" max="19" width="9.140625" style="147" customWidth="1"/>
    <col min="20" max="16384" width="9.140625" style="42" customWidth="1"/>
  </cols>
  <sheetData>
    <row r="1" spans="1:18" ht="25.5" customHeight="1">
      <c r="A1" s="356" t="s">
        <v>1131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8"/>
    </row>
    <row r="2" spans="1:18" ht="15">
      <c r="A2" s="187" t="s">
        <v>1</v>
      </c>
      <c r="B2" s="57" t="s">
        <v>2</v>
      </c>
      <c r="C2" s="136" t="s">
        <v>3</v>
      </c>
      <c r="D2" s="136" t="s">
        <v>4</v>
      </c>
      <c r="E2" s="34" t="s">
        <v>1052</v>
      </c>
      <c r="F2" s="34" t="s">
        <v>741</v>
      </c>
      <c r="G2" s="34" t="s">
        <v>1053</v>
      </c>
      <c r="H2" s="34" t="s">
        <v>741</v>
      </c>
      <c r="I2" s="34" t="s">
        <v>1066</v>
      </c>
      <c r="J2" s="34" t="s">
        <v>745</v>
      </c>
      <c r="K2" s="34" t="s">
        <v>1070</v>
      </c>
      <c r="L2" s="34" t="s">
        <v>741</v>
      </c>
      <c r="M2" s="34" t="s">
        <v>1092</v>
      </c>
      <c r="N2" s="34" t="s">
        <v>745</v>
      </c>
      <c r="O2" s="34" t="s">
        <v>1093</v>
      </c>
      <c r="P2" s="34" t="s">
        <v>745</v>
      </c>
      <c r="Q2" s="34" t="s">
        <v>744</v>
      </c>
      <c r="R2" s="191" t="s">
        <v>6</v>
      </c>
    </row>
    <row r="3" spans="1:18" ht="15">
      <c r="A3" s="187">
        <v>1</v>
      </c>
      <c r="B3" s="57" t="s">
        <v>228</v>
      </c>
      <c r="C3" s="136" t="s">
        <v>229</v>
      </c>
      <c r="D3" s="136" t="s">
        <v>159</v>
      </c>
      <c r="E3" s="34">
        <v>1150</v>
      </c>
      <c r="F3" s="34"/>
      <c r="G3" s="176">
        <v>1154</v>
      </c>
      <c r="H3" s="176">
        <v>1</v>
      </c>
      <c r="I3" s="178">
        <v>1159</v>
      </c>
      <c r="J3" s="178">
        <v>0.1</v>
      </c>
      <c r="K3" s="178">
        <v>1159</v>
      </c>
      <c r="L3" s="178">
        <v>2</v>
      </c>
      <c r="M3" s="178">
        <v>1166</v>
      </c>
      <c r="N3" s="178">
        <v>2</v>
      </c>
      <c r="O3" s="178">
        <v>1163</v>
      </c>
      <c r="P3" s="178">
        <v>0.5</v>
      </c>
      <c r="Q3" s="34">
        <v>4651.6</v>
      </c>
      <c r="R3" s="191">
        <f aca="true" t="shared" si="0" ref="R3:R19">AVERAGE(Q3/4)</f>
        <v>1162.9</v>
      </c>
    </row>
    <row r="4" spans="1:18" ht="15">
      <c r="A4" s="187">
        <v>2</v>
      </c>
      <c r="B4" s="57" t="s">
        <v>247</v>
      </c>
      <c r="C4" s="136" t="s">
        <v>248</v>
      </c>
      <c r="D4" s="136" t="s">
        <v>21</v>
      </c>
      <c r="E4" s="34">
        <v>1157</v>
      </c>
      <c r="F4" s="34">
        <v>0.25</v>
      </c>
      <c r="G4" s="178">
        <v>1157</v>
      </c>
      <c r="H4" s="178"/>
      <c r="I4" s="178">
        <v>1159</v>
      </c>
      <c r="J4" s="178">
        <v>2</v>
      </c>
      <c r="K4" s="178">
        <v>1161</v>
      </c>
      <c r="L4" s="178">
        <v>0.25</v>
      </c>
      <c r="M4" s="176">
        <v>1153</v>
      </c>
      <c r="N4" s="178"/>
      <c r="O4" s="178">
        <v>1157</v>
      </c>
      <c r="P4" s="178">
        <v>1</v>
      </c>
      <c r="Q4" s="34">
        <v>4637.25</v>
      </c>
      <c r="R4" s="191">
        <f t="shared" si="0"/>
        <v>1159.3125</v>
      </c>
    </row>
    <row r="5" spans="1:18" ht="15">
      <c r="A5" s="187">
        <v>3</v>
      </c>
      <c r="B5" s="57" t="s">
        <v>860</v>
      </c>
      <c r="C5" s="136" t="s">
        <v>530</v>
      </c>
      <c r="D5" s="136" t="s">
        <v>14</v>
      </c>
      <c r="E5" s="34">
        <v>1155</v>
      </c>
      <c r="F5" s="34"/>
      <c r="G5" s="176">
        <v>1142</v>
      </c>
      <c r="H5" s="178"/>
      <c r="I5" s="178">
        <v>1142</v>
      </c>
      <c r="J5" s="178"/>
      <c r="K5" s="178">
        <v>1160</v>
      </c>
      <c r="L5" s="178">
        <v>3</v>
      </c>
      <c r="M5" s="178">
        <v>1150</v>
      </c>
      <c r="N5" s="178">
        <v>0.25</v>
      </c>
      <c r="O5" s="178">
        <v>1164</v>
      </c>
      <c r="P5" s="34"/>
      <c r="Q5" s="34">
        <v>4619.25</v>
      </c>
      <c r="R5" s="191">
        <f t="shared" si="0"/>
        <v>1154.8125</v>
      </c>
    </row>
    <row r="6" spans="1:18" ht="15">
      <c r="A6" s="187">
        <v>4</v>
      </c>
      <c r="B6" s="57" t="s">
        <v>377</v>
      </c>
      <c r="C6" s="136" t="s">
        <v>378</v>
      </c>
      <c r="D6" s="136" t="s">
        <v>9</v>
      </c>
      <c r="E6" s="34">
        <v>1144</v>
      </c>
      <c r="F6" s="34"/>
      <c r="G6" s="178">
        <v>1144</v>
      </c>
      <c r="H6" s="178">
        <v>0.25</v>
      </c>
      <c r="I6" s="176">
        <v>1140</v>
      </c>
      <c r="J6" s="178"/>
      <c r="K6" s="178">
        <v>1156</v>
      </c>
      <c r="L6" s="178">
        <v>0.25</v>
      </c>
      <c r="M6" s="178">
        <v>1154</v>
      </c>
      <c r="N6" s="178"/>
      <c r="O6" s="178">
        <v>1146</v>
      </c>
      <c r="P6" s="34"/>
      <c r="Q6" s="34">
        <v>4600.5</v>
      </c>
      <c r="R6" s="191">
        <f t="shared" si="0"/>
        <v>1150.125</v>
      </c>
    </row>
    <row r="7" spans="1:18" ht="15">
      <c r="A7" s="187">
        <v>5</v>
      </c>
      <c r="B7" s="57" t="s">
        <v>631</v>
      </c>
      <c r="C7" s="136" t="s">
        <v>327</v>
      </c>
      <c r="D7" s="136" t="s">
        <v>35</v>
      </c>
      <c r="E7" s="178">
        <v>1140</v>
      </c>
      <c r="F7" s="178">
        <v>2</v>
      </c>
      <c r="G7" s="178">
        <v>1147</v>
      </c>
      <c r="H7" s="178">
        <v>2</v>
      </c>
      <c r="I7" s="178"/>
      <c r="J7" s="178"/>
      <c r="K7" s="178">
        <v>1158</v>
      </c>
      <c r="L7" s="178">
        <v>1</v>
      </c>
      <c r="M7" s="178">
        <v>1142</v>
      </c>
      <c r="N7" s="178"/>
      <c r="O7" s="176">
        <v>1142</v>
      </c>
      <c r="P7" s="34"/>
      <c r="Q7" s="34">
        <v>4592</v>
      </c>
      <c r="R7" s="191">
        <f t="shared" si="0"/>
        <v>1148</v>
      </c>
    </row>
    <row r="8" spans="1:18" ht="15">
      <c r="A8" s="187">
        <v>6</v>
      </c>
      <c r="B8" s="57" t="s">
        <v>497</v>
      </c>
      <c r="C8" s="136" t="s">
        <v>498</v>
      </c>
      <c r="D8" s="136" t="s">
        <v>114</v>
      </c>
      <c r="E8" s="178">
        <v>1137</v>
      </c>
      <c r="F8" s="178"/>
      <c r="G8" s="178">
        <v>1141</v>
      </c>
      <c r="H8" s="178"/>
      <c r="I8" s="178"/>
      <c r="J8" s="178"/>
      <c r="K8" s="178">
        <v>1142</v>
      </c>
      <c r="L8" s="178"/>
      <c r="M8" s="176">
        <v>1122</v>
      </c>
      <c r="N8" s="178"/>
      <c r="O8" s="178">
        <v>1163</v>
      </c>
      <c r="P8" s="34"/>
      <c r="Q8" s="34">
        <v>4583</v>
      </c>
      <c r="R8" s="191">
        <f t="shared" si="0"/>
        <v>1145.75</v>
      </c>
    </row>
    <row r="9" spans="1:18" ht="15">
      <c r="A9" s="187">
        <v>7</v>
      </c>
      <c r="B9" s="57" t="s">
        <v>503</v>
      </c>
      <c r="C9" s="136" t="s">
        <v>376</v>
      </c>
      <c r="D9" s="136" t="s">
        <v>21</v>
      </c>
      <c r="E9" s="178">
        <v>1149</v>
      </c>
      <c r="F9" s="178">
        <v>0.5</v>
      </c>
      <c r="G9" s="176">
        <v>1128</v>
      </c>
      <c r="H9" s="178"/>
      <c r="I9" s="178"/>
      <c r="J9" s="178"/>
      <c r="K9" s="178">
        <v>1140</v>
      </c>
      <c r="L9" s="178"/>
      <c r="M9" s="178">
        <v>1129</v>
      </c>
      <c r="N9" s="178"/>
      <c r="O9" s="178">
        <v>1158</v>
      </c>
      <c r="P9" s="178">
        <v>2</v>
      </c>
      <c r="Q9" s="34">
        <v>4578.5</v>
      </c>
      <c r="R9" s="191">
        <f t="shared" si="0"/>
        <v>1144.625</v>
      </c>
    </row>
    <row r="10" spans="1:18" ht="15">
      <c r="A10" s="187">
        <v>8</v>
      </c>
      <c r="B10" s="57" t="s">
        <v>324</v>
      </c>
      <c r="C10" s="136" t="s">
        <v>116</v>
      </c>
      <c r="D10" s="136" t="s">
        <v>35</v>
      </c>
      <c r="E10" s="178">
        <v>1143</v>
      </c>
      <c r="F10" s="178"/>
      <c r="G10" s="176">
        <v>1139</v>
      </c>
      <c r="H10" s="178"/>
      <c r="I10" s="178"/>
      <c r="J10" s="178"/>
      <c r="K10" s="178">
        <v>1139</v>
      </c>
      <c r="L10" s="178"/>
      <c r="M10" s="178">
        <v>1145</v>
      </c>
      <c r="N10" s="178"/>
      <c r="O10" s="178">
        <v>1147</v>
      </c>
      <c r="P10" s="178">
        <v>0.25</v>
      </c>
      <c r="Q10" s="34">
        <v>4574.25</v>
      </c>
      <c r="R10" s="191">
        <f t="shared" si="0"/>
        <v>1143.5625</v>
      </c>
    </row>
    <row r="11" spans="1:18" ht="15">
      <c r="A11" s="187">
        <v>9</v>
      </c>
      <c r="B11" s="57" t="s">
        <v>768</v>
      </c>
      <c r="C11" s="136" t="s">
        <v>769</v>
      </c>
      <c r="D11" s="136" t="s">
        <v>35</v>
      </c>
      <c r="E11" s="178">
        <v>1145</v>
      </c>
      <c r="F11" s="178">
        <v>1</v>
      </c>
      <c r="G11" s="178">
        <v>1145</v>
      </c>
      <c r="H11" s="178">
        <v>0.5</v>
      </c>
      <c r="I11" s="178"/>
      <c r="J11" s="178"/>
      <c r="K11" s="176">
        <v>1132</v>
      </c>
      <c r="L11" s="178"/>
      <c r="M11" s="178">
        <v>1137</v>
      </c>
      <c r="N11" s="178"/>
      <c r="O11" s="178">
        <v>1142</v>
      </c>
      <c r="P11" s="34"/>
      <c r="Q11" s="34">
        <v>4570.5</v>
      </c>
      <c r="R11" s="191">
        <f t="shared" si="0"/>
        <v>1142.625</v>
      </c>
    </row>
    <row r="12" spans="1:18" ht="15">
      <c r="A12" s="187">
        <v>10</v>
      </c>
      <c r="B12" s="57" t="s">
        <v>325</v>
      </c>
      <c r="C12" s="136" t="s">
        <v>326</v>
      </c>
      <c r="D12" s="136" t="s">
        <v>170</v>
      </c>
      <c r="E12" s="176">
        <v>1127</v>
      </c>
      <c r="F12" s="178"/>
      <c r="G12" s="178">
        <v>1140</v>
      </c>
      <c r="H12" s="178"/>
      <c r="I12" s="178"/>
      <c r="J12" s="178"/>
      <c r="K12" s="178">
        <v>1156</v>
      </c>
      <c r="L12" s="178">
        <v>0.25</v>
      </c>
      <c r="M12" s="178">
        <v>1131</v>
      </c>
      <c r="N12" s="178"/>
      <c r="O12" s="178">
        <v>1140</v>
      </c>
      <c r="P12" s="34"/>
      <c r="Q12" s="34">
        <v>4567.25</v>
      </c>
      <c r="R12" s="191">
        <f t="shared" si="0"/>
        <v>1141.8125</v>
      </c>
    </row>
    <row r="13" spans="1:18" ht="15">
      <c r="A13" s="187">
        <v>11</v>
      </c>
      <c r="B13" s="57" t="s">
        <v>529</v>
      </c>
      <c r="C13" s="136" t="s">
        <v>427</v>
      </c>
      <c r="D13" s="136" t="s">
        <v>35</v>
      </c>
      <c r="E13" s="176">
        <v>1129</v>
      </c>
      <c r="F13" s="178"/>
      <c r="G13" s="178">
        <v>1130</v>
      </c>
      <c r="H13" s="178"/>
      <c r="I13" s="178"/>
      <c r="J13" s="178"/>
      <c r="K13" s="178">
        <v>1149</v>
      </c>
      <c r="L13" s="178">
        <v>0.5</v>
      </c>
      <c r="M13" s="178">
        <v>1141</v>
      </c>
      <c r="N13" s="178"/>
      <c r="O13" s="178">
        <v>1142</v>
      </c>
      <c r="P13" s="34"/>
      <c r="Q13" s="34">
        <v>4562.5</v>
      </c>
      <c r="R13" s="191">
        <f t="shared" si="0"/>
        <v>1140.625</v>
      </c>
    </row>
    <row r="14" spans="1:18" ht="15">
      <c r="A14" s="187">
        <v>12</v>
      </c>
      <c r="B14" s="57" t="s">
        <v>630</v>
      </c>
      <c r="C14" s="136" t="s">
        <v>657</v>
      </c>
      <c r="D14" s="136" t="s">
        <v>9</v>
      </c>
      <c r="E14" s="178">
        <v>1132</v>
      </c>
      <c r="F14" s="178"/>
      <c r="G14" s="178">
        <v>1142</v>
      </c>
      <c r="H14" s="178"/>
      <c r="I14" s="178"/>
      <c r="J14" s="178"/>
      <c r="K14" s="178">
        <v>1139</v>
      </c>
      <c r="L14" s="178"/>
      <c r="M14" s="178">
        <v>1147</v>
      </c>
      <c r="N14" s="178">
        <v>0.5</v>
      </c>
      <c r="O14" s="176">
        <v>1131</v>
      </c>
      <c r="P14" s="34"/>
      <c r="Q14" s="34">
        <v>4560.5</v>
      </c>
      <c r="R14" s="191">
        <f t="shared" si="0"/>
        <v>1140.125</v>
      </c>
    </row>
    <row r="15" spans="1:18" ht="15">
      <c r="A15" s="187">
        <v>13</v>
      </c>
      <c r="B15" s="57" t="s">
        <v>825</v>
      </c>
      <c r="C15" s="136" t="s">
        <v>302</v>
      </c>
      <c r="D15" s="136" t="s">
        <v>35</v>
      </c>
      <c r="E15" s="178">
        <v>1127</v>
      </c>
      <c r="F15" s="178"/>
      <c r="G15" s="178">
        <v>1138</v>
      </c>
      <c r="H15" s="178"/>
      <c r="I15" s="178"/>
      <c r="J15" s="178"/>
      <c r="K15" s="176">
        <v>1126</v>
      </c>
      <c r="L15" s="178"/>
      <c r="M15" s="178">
        <v>1142</v>
      </c>
      <c r="N15" s="178"/>
      <c r="O15" s="178">
        <v>1138</v>
      </c>
      <c r="P15" s="34"/>
      <c r="Q15" s="34">
        <v>4545</v>
      </c>
      <c r="R15" s="191">
        <f t="shared" si="0"/>
        <v>1136.25</v>
      </c>
    </row>
    <row r="16" spans="1:18" ht="15">
      <c r="A16" s="187">
        <v>14</v>
      </c>
      <c r="B16" s="57" t="s">
        <v>817</v>
      </c>
      <c r="C16" s="136" t="s">
        <v>818</v>
      </c>
      <c r="D16" s="136" t="s">
        <v>35</v>
      </c>
      <c r="E16" s="178">
        <v>1131</v>
      </c>
      <c r="F16" s="178"/>
      <c r="G16" s="178">
        <v>1135</v>
      </c>
      <c r="H16" s="178"/>
      <c r="I16" s="178"/>
      <c r="J16" s="178"/>
      <c r="K16" s="178">
        <v>1128</v>
      </c>
      <c r="L16" s="178"/>
      <c r="M16" s="176">
        <v>1126</v>
      </c>
      <c r="N16" s="178"/>
      <c r="O16" s="178">
        <v>1144</v>
      </c>
      <c r="P16" s="34"/>
      <c r="Q16" s="34">
        <v>4538</v>
      </c>
      <c r="R16" s="191">
        <f t="shared" si="0"/>
        <v>1134.5</v>
      </c>
    </row>
    <row r="17" spans="1:18" ht="15">
      <c r="A17" s="187">
        <v>15</v>
      </c>
      <c r="B17" s="57" t="s">
        <v>879</v>
      </c>
      <c r="C17" s="136" t="s">
        <v>528</v>
      </c>
      <c r="D17" s="136" t="s">
        <v>170</v>
      </c>
      <c r="E17" s="178">
        <v>1124</v>
      </c>
      <c r="F17" s="178"/>
      <c r="G17" s="176">
        <v>1118</v>
      </c>
      <c r="H17" s="178"/>
      <c r="I17" s="178"/>
      <c r="J17" s="178"/>
      <c r="K17" s="178">
        <v>1120</v>
      </c>
      <c r="L17" s="178"/>
      <c r="M17" s="178">
        <v>1120</v>
      </c>
      <c r="N17" s="178"/>
      <c r="O17" s="178">
        <v>1129</v>
      </c>
      <c r="P17" s="34"/>
      <c r="Q17" s="34">
        <v>4493</v>
      </c>
      <c r="R17" s="191">
        <f t="shared" si="0"/>
        <v>1123.25</v>
      </c>
    </row>
    <row r="18" spans="1:18" ht="15">
      <c r="A18" s="187">
        <v>16</v>
      </c>
      <c r="B18" s="57" t="s">
        <v>737</v>
      </c>
      <c r="C18" s="136" t="s">
        <v>655</v>
      </c>
      <c r="D18" s="136" t="s">
        <v>114</v>
      </c>
      <c r="E18" s="178">
        <v>1100</v>
      </c>
      <c r="F18" s="178"/>
      <c r="G18" s="178">
        <v>1109</v>
      </c>
      <c r="H18" s="178"/>
      <c r="I18" s="178"/>
      <c r="J18" s="178"/>
      <c r="K18" s="178">
        <v>1121</v>
      </c>
      <c r="L18" s="178"/>
      <c r="M18" s="178">
        <v>1134</v>
      </c>
      <c r="N18" s="178"/>
      <c r="O18" s="176">
        <v>1099</v>
      </c>
      <c r="P18" s="34"/>
      <c r="Q18" s="34">
        <v>4464</v>
      </c>
      <c r="R18" s="191">
        <f t="shared" si="0"/>
        <v>1116</v>
      </c>
    </row>
    <row r="19" spans="1:19" s="228" customFormat="1" ht="15">
      <c r="A19" s="187">
        <v>17</v>
      </c>
      <c r="B19" s="57" t="s">
        <v>821</v>
      </c>
      <c r="C19" s="136" t="s">
        <v>663</v>
      </c>
      <c r="D19" s="136" t="s">
        <v>9</v>
      </c>
      <c r="E19" s="178">
        <v>1097</v>
      </c>
      <c r="F19" s="178"/>
      <c r="G19" s="178">
        <v>1119</v>
      </c>
      <c r="H19" s="178"/>
      <c r="I19" s="178"/>
      <c r="J19" s="178"/>
      <c r="K19" s="178">
        <v>1118</v>
      </c>
      <c r="L19" s="178"/>
      <c r="M19" s="176">
        <v>1084</v>
      </c>
      <c r="N19" s="178"/>
      <c r="O19" s="178">
        <v>1102</v>
      </c>
      <c r="P19" s="34"/>
      <c r="Q19" s="34">
        <v>4436</v>
      </c>
      <c r="R19" s="191">
        <f t="shared" si="0"/>
        <v>1109</v>
      </c>
      <c r="S19" s="147"/>
    </row>
  </sheetData>
  <sheetProtection/>
  <mergeCells count="1">
    <mergeCell ref="A1:R1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2"/>
  <sheetViews>
    <sheetView zoomScale="85" zoomScaleNormal="85" zoomScalePageLayoutView="0" workbookViewId="0" topLeftCell="A1">
      <selection activeCell="C20" sqref="C20"/>
    </sheetView>
  </sheetViews>
  <sheetFormatPr defaultColWidth="9.140625" defaultRowHeight="15"/>
  <cols>
    <col min="1" max="1" width="6.7109375" style="131" customWidth="1"/>
    <col min="2" max="2" width="40.140625" style="3" bestFit="1" customWidth="1"/>
    <col min="3" max="3" width="11.8515625" style="4" customWidth="1"/>
    <col min="4" max="4" width="8.421875" style="4" customWidth="1"/>
    <col min="5" max="6" width="9.7109375" style="62" customWidth="1"/>
    <col min="7" max="7" width="13.28125" style="62" bestFit="1" customWidth="1"/>
    <col min="8" max="10" width="13.28125" style="62" customWidth="1"/>
    <col min="11" max="11" width="10.28125" style="20" customWidth="1"/>
    <col min="12" max="12" width="11.00390625" style="20" customWidth="1"/>
    <col min="13" max="16384" width="9.140625" style="3" customWidth="1"/>
  </cols>
  <sheetData>
    <row r="1" spans="1:12" ht="30">
      <c r="A1" s="359" t="s">
        <v>1120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</row>
    <row r="2" spans="1:12" ht="15.75">
      <c r="A2" s="12" t="s">
        <v>1</v>
      </c>
      <c r="B2" s="16" t="s">
        <v>2</v>
      </c>
      <c r="C2" s="12" t="s">
        <v>3</v>
      </c>
      <c r="D2" s="12" t="s">
        <v>4</v>
      </c>
      <c r="E2" s="13" t="s">
        <v>1052</v>
      </c>
      <c r="F2" s="13" t="s">
        <v>1054</v>
      </c>
      <c r="G2" s="13" t="s">
        <v>1066</v>
      </c>
      <c r="H2" s="13" t="s">
        <v>1070</v>
      </c>
      <c r="I2" s="13" t="s">
        <v>1092</v>
      </c>
      <c r="J2" s="13" t="s">
        <v>1093</v>
      </c>
      <c r="K2" s="13" t="s">
        <v>744</v>
      </c>
      <c r="L2" s="13" t="s">
        <v>6</v>
      </c>
    </row>
    <row r="3" spans="1:12" ht="15.75">
      <c r="A3" s="12">
        <v>1</v>
      </c>
      <c r="B3" s="16" t="s">
        <v>216</v>
      </c>
      <c r="C3" s="12" t="s">
        <v>217</v>
      </c>
      <c r="D3" s="12" t="s">
        <v>9</v>
      </c>
      <c r="E3" s="12">
        <v>619.4</v>
      </c>
      <c r="F3" s="256">
        <v>621.3</v>
      </c>
      <c r="G3" s="256">
        <v>621.6</v>
      </c>
      <c r="H3" s="256">
        <v>618.2</v>
      </c>
      <c r="I3" s="258">
        <v>616.7</v>
      </c>
      <c r="J3" s="256">
        <v>620.2</v>
      </c>
      <c r="K3" s="13">
        <v>2481.3</v>
      </c>
      <c r="L3" s="13">
        <f aca="true" t="shared" si="0" ref="L3:L34">AVERAGE(K3/4)</f>
        <v>620.325</v>
      </c>
    </row>
    <row r="4" spans="1:12" ht="15.75">
      <c r="A4" s="12">
        <v>2</v>
      </c>
      <c r="B4" s="16" t="s">
        <v>202</v>
      </c>
      <c r="C4" s="12" t="s">
        <v>203</v>
      </c>
      <c r="D4" s="12" t="s">
        <v>21</v>
      </c>
      <c r="E4" s="12">
        <v>618.9</v>
      </c>
      <c r="F4" s="258">
        <v>616.7</v>
      </c>
      <c r="G4" s="256">
        <v>621.9</v>
      </c>
      <c r="H4" s="256">
        <v>614.8</v>
      </c>
      <c r="I4" s="256">
        <v>621.9</v>
      </c>
      <c r="J4" s="256">
        <v>617.2</v>
      </c>
      <c r="K4" s="13">
        <v>2475.8</v>
      </c>
      <c r="L4" s="13">
        <f t="shared" si="0"/>
        <v>618.95</v>
      </c>
    </row>
    <row r="5" spans="1:12" ht="15.75">
      <c r="A5" s="12">
        <v>3</v>
      </c>
      <c r="B5" s="16" t="s">
        <v>238</v>
      </c>
      <c r="C5" s="12" t="s">
        <v>239</v>
      </c>
      <c r="D5" s="12" t="s">
        <v>154</v>
      </c>
      <c r="E5" s="258">
        <v>609.5</v>
      </c>
      <c r="F5" s="256">
        <v>616.1</v>
      </c>
      <c r="G5" s="256"/>
      <c r="H5" s="256">
        <v>616.4</v>
      </c>
      <c r="I5" s="256">
        <v>618.2</v>
      </c>
      <c r="J5" s="256">
        <v>621.5</v>
      </c>
      <c r="K5" s="13">
        <v>2472.2</v>
      </c>
      <c r="L5" s="13">
        <f t="shared" si="0"/>
        <v>618.05</v>
      </c>
    </row>
    <row r="6" spans="1:12" ht="15.75">
      <c r="A6" s="12">
        <v>4</v>
      </c>
      <c r="B6" s="16" t="s">
        <v>911</v>
      </c>
      <c r="C6" s="12" t="s">
        <v>530</v>
      </c>
      <c r="D6" s="12" t="s">
        <v>14</v>
      </c>
      <c r="E6" s="12">
        <v>612.2</v>
      </c>
      <c r="F6" s="258">
        <v>611.9</v>
      </c>
      <c r="G6" s="256">
        <v>615.3</v>
      </c>
      <c r="H6" s="256">
        <v>618.5</v>
      </c>
      <c r="I6" s="256">
        <v>620.1</v>
      </c>
      <c r="J6" s="256">
        <v>618.3</v>
      </c>
      <c r="K6" s="13">
        <v>2472.2</v>
      </c>
      <c r="L6" s="13">
        <f t="shared" si="0"/>
        <v>618.05</v>
      </c>
    </row>
    <row r="7" spans="1:12" ht="15.75">
      <c r="A7" s="12">
        <v>5</v>
      </c>
      <c r="B7" s="16" t="s">
        <v>204</v>
      </c>
      <c r="C7" s="12" t="s">
        <v>205</v>
      </c>
      <c r="D7" s="12" t="s">
        <v>114</v>
      </c>
      <c r="E7" s="256">
        <v>614</v>
      </c>
      <c r="F7" s="258">
        <v>613</v>
      </c>
      <c r="G7" s="256"/>
      <c r="H7" s="256">
        <v>616.4</v>
      </c>
      <c r="I7" s="256">
        <v>621</v>
      </c>
      <c r="J7" s="256">
        <v>619.4</v>
      </c>
      <c r="K7" s="13">
        <v>2470.8</v>
      </c>
      <c r="L7" s="13">
        <f t="shared" si="0"/>
        <v>617.7</v>
      </c>
    </row>
    <row r="8" spans="1:12" ht="15.75">
      <c r="A8" s="12">
        <v>6</v>
      </c>
      <c r="B8" s="16" t="s">
        <v>209</v>
      </c>
      <c r="C8" s="12" t="s">
        <v>210</v>
      </c>
      <c r="D8" s="12" t="s">
        <v>25</v>
      </c>
      <c r="E8" s="258">
        <v>611.8</v>
      </c>
      <c r="F8" s="256">
        <v>617.2</v>
      </c>
      <c r="G8" s="256"/>
      <c r="H8" s="256">
        <v>616.8</v>
      </c>
      <c r="I8" s="256">
        <v>618.7</v>
      </c>
      <c r="J8" s="256">
        <v>616.3</v>
      </c>
      <c r="K8" s="13">
        <v>2469</v>
      </c>
      <c r="L8" s="13">
        <f t="shared" si="0"/>
        <v>617.25</v>
      </c>
    </row>
    <row r="9" spans="1:12" ht="15.75">
      <c r="A9" s="12">
        <v>7</v>
      </c>
      <c r="B9" s="16" t="s">
        <v>247</v>
      </c>
      <c r="C9" s="12" t="s">
        <v>248</v>
      </c>
      <c r="D9" s="12" t="s">
        <v>21</v>
      </c>
      <c r="E9" s="12">
        <v>606.3</v>
      </c>
      <c r="F9" s="256">
        <v>617.9</v>
      </c>
      <c r="G9" s="256">
        <v>614.2</v>
      </c>
      <c r="H9" s="256">
        <v>614.4</v>
      </c>
      <c r="I9" s="256">
        <v>621.3</v>
      </c>
      <c r="J9" s="258">
        <v>611.7</v>
      </c>
      <c r="K9" s="13">
        <v>2467.8</v>
      </c>
      <c r="L9" s="13">
        <f t="shared" si="0"/>
        <v>616.95</v>
      </c>
    </row>
    <row r="10" spans="1:12" ht="15.75">
      <c r="A10" s="12">
        <v>8</v>
      </c>
      <c r="B10" s="16" t="s">
        <v>228</v>
      </c>
      <c r="C10" s="12" t="s">
        <v>229</v>
      </c>
      <c r="D10" s="12" t="s">
        <v>159</v>
      </c>
      <c r="E10" s="256">
        <v>614</v>
      </c>
      <c r="F10" s="258">
        <v>613.9</v>
      </c>
      <c r="G10" s="256"/>
      <c r="H10" s="256">
        <v>614.5</v>
      </c>
      <c r="I10" s="256">
        <v>616.1</v>
      </c>
      <c r="J10" s="256">
        <v>621.7</v>
      </c>
      <c r="K10" s="13">
        <v>2466.3</v>
      </c>
      <c r="L10" s="13">
        <f t="shared" si="0"/>
        <v>616.575</v>
      </c>
    </row>
    <row r="11" spans="1:12" ht="15.75">
      <c r="A11" s="12">
        <v>9</v>
      </c>
      <c r="B11" s="16" t="s">
        <v>220</v>
      </c>
      <c r="C11" s="12" t="s">
        <v>221</v>
      </c>
      <c r="D11" s="12" t="s">
        <v>170</v>
      </c>
      <c r="E11" s="258">
        <v>610.3</v>
      </c>
      <c r="F11" s="256">
        <v>618.8</v>
      </c>
      <c r="G11" s="256"/>
      <c r="H11" s="256">
        <v>612.9</v>
      </c>
      <c r="I11" s="256">
        <v>616.5</v>
      </c>
      <c r="J11" s="256">
        <v>617</v>
      </c>
      <c r="K11" s="13">
        <v>2465.2</v>
      </c>
      <c r="L11" s="13">
        <f t="shared" si="0"/>
        <v>616.3</v>
      </c>
    </row>
    <row r="12" spans="1:12" s="50" customFormat="1" ht="15.75">
      <c r="A12" s="12">
        <v>10</v>
      </c>
      <c r="B12" s="16" t="s">
        <v>407</v>
      </c>
      <c r="C12" s="12" t="s">
        <v>275</v>
      </c>
      <c r="D12" s="12" t="s">
        <v>14</v>
      </c>
      <c r="E12" s="12">
        <v>615.2</v>
      </c>
      <c r="F12" s="256">
        <v>618.4</v>
      </c>
      <c r="G12" s="256">
        <v>621.3</v>
      </c>
      <c r="H12" s="256">
        <v>613</v>
      </c>
      <c r="I12" s="256">
        <v>612.1</v>
      </c>
      <c r="J12" s="258">
        <v>607.4</v>
      </c>
      <c r="K12" s="13">
        <v>2464.8</v>
      </c>
      <c r="L12" s="13">
        <f t="shared" si="0"/>
        <v>616.2</v>
      </c>
    </row>
    <row r="13" spans="1:12" ht="15.75">
      <c r="A13" s="12">
        <v>11</v>
      </c>
      <c r="B13" s="16" t="s">
        <v>507</v>
      </c>
      <c r="C13" s="12" t="s">
        <v>293</v>
      </c>
      <c r="D13" s="12" t="s">
        <v>35</v>
      </c>
      <c r="E13" s="258">
        <v>612.3</v>
      </c>
      <c r="F13" s="256">
        <v>615.8</v>
      </c>
      <c r="G13" s="256"/>
      <c r="H13" s="256">
        <v>617.7</v>
      </c>
      <c r="I13" s="256">
        <v>616.5</v>
      </c>
      <c r="J13" s="256">
        <v>613.5</v>
      </c>
      <c r="K13" s="13">
        <v>2463.5</v>
      </c>
      <c r="L13" s="13">
        <f t="shared" si="0"/>
        <v>615.875</v>
      </c>
    </row>
    <row r="14" spans="1:12" ht="15.75">
      <c r="A14" s="12">
        <v>12</v>
      </c>
      <c r="B14" s="16" t="s">
        <v>200</v>
      </c>
      <c r="C14" s="12" t="s">
        <v>201</v>
      </c>
      <c r="D14" s="12" t="s">
        <v>155</v>
      </c>
      <c r="E14" s="258">
        <v>611.7</v>
      </c>
      <c r="F14" s="256">
        <v>615.5</v>
      </c>
      <c r="G14" s="256"/>
      <c r="H14" s="256">
        <v>616.5</v>
      </c>
      <c r="I14" s="256">
        <v>616.1</v>
      </c>
      <c r="J14" s="256">
        <v>614.8</v>
      </c>
      <c r="K14" s="13">
        <v>2462.9</v>
      </c>
      <c r="L14" s="13">
        <f t="shared" si="0"/>
        <v>615.725</v>
      </c>
    </row>
    <row r="15" spans="1:12" ht="15.75">
      <c r="A15" s="12">
        <v>13</v>
      </c>
      <c r="B15" s="16" t="s">
        <v>212</v>
      </c>
      <c r="C15" s="12" t="s">
        <v>213</v>
      </c>
      <c r="D15" s="12" t="s">
        <v>80</v>
      </c>
      <c r="E15" s="256">
        <v>616</v>
      </c>
      <c r="F15" s="256">
        <v>615.4</v>
      </c>
      <c r="G15" s="256"/>
      <c r="H15" s="258">
        <v>607.8</v>
      </c>
      <c r="I15" s="256">
        <v>614.8</v>
      </c>
      <c r="J15" s="256">
        <v>615.7</v>
      </c>
      <c r="K15" s="13">
        <v>2461.9</v>
      </c>
      <c r="L15" s="13">
        <f t="shared" si="0"/>
        <v>615.475</v>
      </c>
    </row>
    <row r="16" spans="1:12" ht="15.75">
      <c r="A16" s="12">
        <v>14</v>
      </c>
      <c r="B16" s="16" t="s">
        <v>386</v>
      </c>
      <c r="C16" s="12" t="s">
        <v>387</v>
      </c>
      <c r="D16" s="12" t="s">
        <v>406</v>
      </c>
      <c r="E16" s="258">
        <v>603.2</v>
      </c>
      <c r="F16" s="256">
        <v>608.7</v>
      </c>
      <c r="G16" s="256"/>
      <c r="H16" s="256">
        <v>613.5</v>
      </c>
      <c r="I16" s="256">
        <v>617.8</v>
      </c>
      <c r="J16" s="256">
        <v>621.6</v>
      </c>
      <c r="K16" s="13">
        <v>2461.6</v>
      </c>
      <c r="L16" s="13">
        <f t="shared" si="0"/>
        <v>615.4</v>
      </c>
    </row>
    <row r="17" spans="1:12" ht="15.75">
      <c r="A17" s="12">
        <v>15</v>
      </c>
      <c r="B17" s="28" t="s">
        <v>383</v>
      </c>
      <c r="C17" s="12" t="s">
        <v>208</v>
      </c>
      <c r="D17" s="12" t="s">
        <v>14</v>
      </c>
      <c r="E17" s="258">
        <v>604.9</v>
      </c>
      <c r="F17" s="256">
        <v>612.4</v>
      </c>
      <c r="G17" s="256"/>
      <c r="H17" s="256">
        <v>615.8</v>
      </c>
      <c r="I17" s="256">
        <v>613.2</v>
      </c>
      <c r="J17" s="256">
        <v>619.5</v>
      </c>
      <c r="K17" s="13">
        <v>2460.9</v>
      </c>
      <c r="L17" s="13">
        <f t="shared" si="0"/>
        <v>615.225</v>
      </c>
    </row>
    <row r="18" spans="1:12" ht="15.75">
      <c r="A18" s="12">
        <v>16</v>
      </c>
      <c r="B18" s="28" t="s">
        <v>909</v>
      </c>
      <c r="C18" s="12" t="s">
        <v>910</v>
      </c>
      <c r="D18" s="12" t="s">
        <v>103</v>
      </c>
      <c r="E18" s="256">
        <v>617.2</v>
      </c>
      <c r="F18" s="256">
        <v>614.7</v>
      </c>
      <c r="G18" s="256"/>
      <c r="H18" s="258">
        <v>609.6</v>
      </c>
      <c r="I18" s="256">
        <v>611.8</v>
      </c>
      <c r="J18" s="256">
        <v>614.7</v>
      </c>
      <c r="K18" s="13">
        <v>2458.4</v>
      </c>
      <c r="L18" s="13">
        <f t="shared" si="0"/>
        <v>614.6</v>
      </c>
    </row>
    <row r="19" spans="1:12" ht="15.75">
      <c r="A19" s="12">
        <v>17</v>
      </c>
      <c r="B19" s="16" t="s">
        <v>505</v>
      </c>
      <c r="C19" s="12" t="s">
        <v>506</v>
      </c>
      <c r="D19" s="12" t="s">
        <v>80</v>
      </c>
      <c r="E19" s="12">
        <v>585.9</v>
      </c>
      <c r="F19" s="256">
        <v>615</v>
      </c>
      <c r="G19" s="258">
        <v>606.8</v>
      </c>
      <c r="H19" s="256">
        <v>612</v>
      </c>
      <c r="I19" s="256">
        <v>615</v>
      </c>
      <c r="J19" s="256">
        <v>614.2</v>
      </c>
      <c r="K19" s="22">
        <v>2456.2</v>
      </c>
      <c r="L19" s="13">
        <f t="shared" si="0"/>
        <v>614.05</v>
      </c>
    </row>
    <row r="20" spans="1:12" ht="15.75">
      <c r="A20" s="12">
        <v>18</v>
      </c>
      <c r="B20" s="16" t="s">
        <v>245</v>
      </c>
      <c r="C20" s="12" t="s">
        <v>246</v>
      </c>
      <c r="D20" s="12" t="s">
        <v>14</v>
      </c>
      <c r="E20" s="256">
        <v>611.8</v>
      </c>
      <c r="F20" s="256">
        <v>617.3</v>
      </c>
      <c r="G20" s="256"/>
      <c r="H20" s="256">
        <v>616.4</v>
      </c>
      <c r="I20" s="256">
        <v>610.4</v>
      </c>
      <c r="J20" s="258">
        <v>609.4</v>
      </c>
      <c r="K20" s="13">
        <v>2455.9</v>
      </c>
      <c r="L20" s="13">
        <f t="shared" si="0"/>
        <v>613.975</v>
      </c>
    </row>
    <row r="21" spans="1:12" ht="15.75">
      <c r="A21" s="12">
        <v>19</v>
      </c>
      <c r="B21" s="16" t="s">
        <v>218</v>
      </c>
      <c r="C21" s="12" t="s">
        <v>219</v>
      </c>
      <c r="D21" s="12" t="s">
        <v>27</v>
      </c>
      <c r="E21" s="258">
        <v>605.5</v>
      </c>
      <c r="F21" s="256">
        <v>613.1</v>
      </c>
      <c r="G21" s="256"/>
      <c r="H21" s="256">
        <v>609.4</v>
      </c>
      <c r="I21" s="256">
        <v>620.7</v>
      </c>
      <c r="J21" s="256">
        <v>611.9</v>
      </c>
      <c r="K21" s="13">
        <v>2455.1</v>
      </c>
      <c r="L21" s="13">
        <f t="shared" si="0"/>
        <v>613.775</v>
      </c>
    </row>
    <row r="22" spans="1:12" s="50" customFormat="1" ht="15.75">
      <c r="A22" s="12">
        <v>20</v>
      </c>
      <c r="B22" s="16" t="s">
        <v>206</v>
      </c>
      <c r="C22" s="12" t="s">
        <v>207</v>
      </c>
      <c r="D22" s="12" t="s">
        <v>92</v>
      </c>
      <c r="E22" s="256">
        <v>613.2</v>
      </c>
      <c r="F22" s="258">
        <v>610.1</v>
      </c>
      <c r="G22" s="256"/>
      <c r="H22" s="256">
        <v>613</v>
      </c>
      <c r="I22" s="256">
        <v>614</v>
      </c>
      <c r="J22" s="256">
        <v>614.8</v>
      </c>
      <c r="K22" s="13">
        <v>2455</v>
      </c>
      <c r="L22" s="13">
        <f t="shared" si="0"/>
        <v>613.75</v>
      </c>
    </row>
    <row r="23" spans="1:12" ht="15.75">
      <c r="A23" s="12">
        <v>21</v>
      </c>
      <c r="B23" s="16" t="s">
        <v>631</v>
      </c>
      <c r="C23" s="12" t="s">
        <v>327</v>
      </c>
      <c r="D23" s="12" t="s">
        <v>35</v>
      </c>
      <c r="E23" s="258">
        <v>608.8</v>
      </c>
      <c r="F23" s="256">
        <v>612.7</v>
      </c>
      <c r="G23" s="256"/>
      <c r="H23" s="256">
        <v>611.2</v>
      </c>
      <c r="I23" s="256">
        <v>614.6</v>
      </c>
      <c r="J23" s="256">
        <v>615.3</v>
      </c>
      <c r="K23" s="13">
        <v>2453.8</v>
      </c>
      <c r="L23" s="13">
        <f t="shared" si="0"/>
        <v>613.45</v>
      </c>
    </row>
    <row r="24" spans="1:12" ht="15.75">
      <c r="A24" s="12">
        <v>22</v>
      </c>
      <c r="B24" s="16" t="s">
        <v>437</v>
      </c>
      <c r="C24" s="12" t="s">
        <v>438</v>
      </c>
      <c r="D24" s="12" t="s">
        <v>80</v>
      </c>
      <c r="E24" s="256">
        <v>610.6</v>
      </c>
      <c r="F24" s="256">
        <v>610.4</v>
      </c>
      <c r="G24" s="256"/>
      <c r="H24" s="258">
        <v>603.8</v>
      </c>
      <c r="I24" s="256">
        <v>612.4</v>
      </c>
      <c r="J24" s="256">
        <v>617.6</v>
      </c>
      <c r="K24" s="13">
        <v>2451</v>
      </c>
      <c r="L24" s="13">
        <f t="shared" si="0"/>
        <v>612.75</v>
      </c>
    </row>
    <row r="25" spans="1:12" s="50" customFormat="1" ht="15.75">
      <c r="A25" s="12">
        <v>23</v>
      </c>
      <c r="B25" s="16" t="s">
        <v>222</v>
      </c>
      <c r="C25" s="12" t="s">
        <v>223</v>
      </c>
      <c r="D25" s="12" t="s">
        <v>9</v>
      </c>
      <c r="E25" s="258">
        <v>609.8</v>
      </c>
      <c r="F25" s="256">
        <v>610.9</v>
      </c>
      <c r="G25" s="256"/>
      <c r="H25" s="256">
        <v>610.9</v>
      </c>
      <c r="I25" s="256">
        <v>612.3</v>
      </c>
      <c r="J25" s="256">
        <v>614.9</v>
      </c>
      <c r="K25" s="13">
        <v>2449</v>
      </c>
      <c r="L25" s="13">
        <f t="shared" si="0"/>
        <v>612.25</v>
      </c>
    </row>
    <row r="26" spans="1:12" s="50" customFormat="1" ht="15.75">
      <c r="A26" s="12">
        <v>24</v>
      </c>
      <c r="B26" s="16" t="s">
        <v>531</v>
      </c>
      <c r="C26" s="12" t="s">
        <v>532</v>
      </c>
      <c r="D26" s="12" t="s">
        <v>103</v>
      </c>
      <c r="E26" s="256">
        <v>609.8</v>
      </c>
      <c r="F26" s="256">
        <v>611.4</v>
      </c>
      <c r="G26" s="256"/>
      <c r="H26" s="258">
        <v>608.7</v>
      </c>
      <c r="I26" s="256">
        <v>614.9</v>
      </c>
      <c r="J26" s="256">
        <v>612.6</v>
      </c>
      <c r="K26" s="13">
        <v>2448.7</v>
      </c>
      <c r="L26" s="13">
        <f t="shared" si="0"/>
        <v>612.175</v>
      </c>
    </row>
    <row r="27" spans="1:12" ht="15.75">
      <c r="A27" s="12">
        <v>25</v>
      </c>
      <c r="B27" s="16" t="s">
        <v>814</v>
      </c>
      <c r="C27" s="12" t="s">
        <v>815</v>
      </c>
      <c r="D27" s="12" t="s">
        <v>14</v>
      </c>
      <c r="E27" s="256">
        <v>609.6</v>
      </c>
      <c r="F27" s="258">
        <v>606.8</v>
      </c>
      <c r="G27" s="256"/>
      <c r="H27" s="256">
        <v>607.8</v>
      </c>
      <c r="I27" s="256">
        <v>614.3</v>
      </c>
      <c r="J27" s="256">
        <v>616.3</v>
      </c>
      <c r="K27" s="13">
        <v>2448</v>
      </c>
      <c r="L27" s="13">
        <f t="shared" si="0"/>
        <v>612</v>
      </c>
    </row>
    <row r="28" spans="1:12" ht="15.75">
      <c r="A28" s="12">
        <v>26</v>
      </c>
      <c r="B28" s="16" t="s">
        <v>230</v>
      </c>
      <c r="C28" s="12" t="s">
        <v>231</v>
      </c>
      <c r="D28" s="12" t="s">
        <v>9</v>
      </c>
      <c r="E28" s="256">
        <v>613</v>
      </c>
      <c r="F28" s="258">
        <v>609.3</v>
      </c>
      <c r="G28" s="256"/>
      <c r="H28" s="256">
        <v>612.4</v>
      </c>
      <c r="I28" s="256">
        <v>610.2</v>
      </c>
      <c r="J28" s="256">
        <v>609.4</v>
      </c>
      <c r="K28" s="13">
        <v>2445</v>
      </c>
      <c r="L28" s="13">
        <f t="shared" si="0"/>
        <v>611.25</v>
      </c>
    </row>
    <row r="29" spans="1:12" ht="15.75">
      <c r="A29" s="12">
        <v>27</v>
      </c>
      <c r="B29" s="28" t="s">
        <v>632</v>
      </c>
      <c r="C29" s="12" t="s">
        <v>439</v>
      </c>
      <c r="D29" s="12" t="s">
        <v>98</v>
      </c>
      <c r="E29" s="256">
        <v>613.9</v>
      </c>
      <c r="F29" s="256">
        <v>609.4</v>
      </c>
      <c r="G29" s="256"/>
      <c r="H29" s="258">
        <v>606.3</v>
      </c>
      <c r="I29" s="256">
        <v>611.4</v>
      </c>
      <c r="J29" s="256">
        <v>608.7</v>
      </c>
      <c r="K29" s="13">
        <v>2443.4</v>
      </c>
      <c r="L29" s="13">
        <f t="shared" si="0"/>
        <v>610.85</v>
      </c>
    </row>
    <row r="30" spans="1:12" ht="15.75">
      <c r="A30" s="12">
        <v>28</v>
      </c>
      <c r="B30" s="16" t="s">
        <v>529</v>
      </c>
      <c r="C30" s="12" t="s">
        <v>427</v>
      </c>
      <c r="D30" s="12" t="s">
        <v>35</v>
      </c>
      <c r="E30" s="256">
        <v>608.1</v>
      </c>
      <c r="F30" s="258">
        <v>605.1</v>
      </c>
      <c r="G30" s="256"/>
      <c r="H30" s="256">
        <v>611</v>
      </c>
      <c r="I30" s="256">
        <v>616</v>
      </c>
      <c r="J30" s="256">
        <v>608.3</v>
      </c>
      <c r="K30" s="13">
        <v>2443.4</v>
      </c>
      <c r="L30" s="13">
        <f t="shared" si="0"/>
        <v>610.85</v>
      </c>
    </row>
    <row r="31" spans="1:12" ht="15.75">
      <c r="A31" s="12">
        <v>29</v>
      </c>
      <c r="B31" s="28" t="s">
        <v>768</v>
      </c>
      <c r="C31" s="12" t="s">
        <v>769</v>
      </c>
      <c r="D31" s="12" t="s">
        <v>35</v>
      </c>
      <c r="E31" s="258">
        <v>605.6</v>
      </c>
      <c r="F31" s="256">
        <v>613</v>
      </c>
      <c r="G31" s="256"/>
      <c r="H31" s="256">
        <v>608.5</v>
      </c>
      <c r="I31" s="256">
        <v>613.4</v>
      </c>
      <c r="J31" s="256">
        <v>608</v>
      </c>
      <c r="K31" s="13">
        <v>2442.9</v>
      </c>
      <c r="L31" s="13">
        <f t="shared" si="0"/>
        <v>610.725</v>
      </c>
    </row>
    <row r="32" spans="1:12" ht="15.75">
      <c r="A32" s="12">
        <v>30</v>
      </c>
      <c r="B32" s="16" t="s">
        <v>235</v>
      </c>
      <c r="C32" s="12" t="s">
        <v>236</v>
      </c>
      <c r="D32" s="12" t="s">
        <v>21</v>
      </c>
      <c r="E32" s="256">
        <v>607</v>
      </c>
      <c r="F32" s="256">
        <v>611.9</v>
      </c>
      <c r="G32" s="256"/>
      <c r="H32" s="256">
        <v>612.5</v>
      </c>
      <c r="I32" s="256">
        <v>607.9</v>
      </c>
      <c r="J32" s="258">
        <v>604.4</v>
      </c>
      <c r="K32" s="13">
        <v>2439.3</v>
      </c>
      <c r="L32" s="13">
        <f t="shared" si="0"/>
        <v>609.825</v>
      </c>
    </row>
    <row r="33" spans="1:12" ht="15.75">
      <c r="A33" s="12">
        <v>31</v>
      </c>
      <c r="B33" s="16" t="s">
        <v>224</v>
      </c>
      <c r="C33" s="12" t="s">
        <v>225</v>
      </c>
      <c r="D33" s="12" t="s">
        <v>21</v>
      </c>
      <c r="E33" s="256">
        <v>611.3</v>
      </c>
      <c r="F33" s="258">
        <v>606.2</v>
      </c>
      <c r="G33" s="256"/>
      <c r="H33" s="256">
        <v>608.3</v>
      </c>
      <c r="I33" s="256">
        <v>608.3</v>
      </c>
      <c r="J33" s="256">
        <v>611.3</v>
      </c>
      <c r="K33" s="13">
        <v>2439.2</v>
      </c>
      <c r="L33" s="13">
        <f t="shared" si="0"/>
        <v>609.8</v>
      </c>
    </row>
    <row r="34" spans="1:12" ht="15.75">
      <c r="A34" s="12">
        <v>32</v>
      </c>
      <c r="B34" s="28" t="s">
        <v>377</v>
      </c>
      <c r="C34" s="12" t="s">
        <v>378</v>
      </c>
      <c r="D34" s="12" t="s">
        <v>9</v>
      </c>
      <c r="E34" s="256">
        <v>604.2</v>
      </c>
      <c r="F34" s="258">
        <v>600.8</v>
      </c>
      <c r="G34" s="256"/>
      <c r="H34" s="256">
        <v>614.7</v>
      </c>
      <c r="I34" s="256">
        <v>611.8</v>
      </c>
      <c r="J34" s="256">
        <v>607.5</v>
      </c>
      <c r="K34" s="13">
        <v>2438.2</v>
      </c>
      <c r="L34" s="13">
        <f t="shared" si="0"/>
        <v>609.55</v>
      </c>
    </row>
    <row r="35" spans="1:12" ht="15.75">
      <c r="A35" s="12">
        <v>33</v>
      </c>
      <c r="B35" s="16" t="s">
        <v>242</v>
      </c>
      <c r="C35" s="12" t="s">
        <v>243</v>
      </c>
      <c r="D35" s="12" t="s">
        <v>21</v>
      </c>
      <c r="E35" s="256">
        <v>608</v>
      </c>
      <c r="F35" s="256">
        <v>610.1</v>
      </c>
      <c r="G35" s="256"/>
      <c r="H35" s="258">
        <v>594.3</v>
      </c>
      <c r="I35" s="256">
        <v>608.3</v>
      </c>
      <c r="J35" s="256">
        <v>611</v>
      </c>
      <c r="K35" s="13">
        <v>2437.4</v>
      </c>
      <c r="L35" s="13">
        <f aca="true" t="shared" si="1" ref="L35:L42">AVERAGE(K35/4)</f>
        <v>609.35</v>
      </c>
    </row>
    <row r="36" spans="1:12" ht="15.75">
      <c r="A36" s="12">
        <v>34</v>
      </c>
      <c r="B36" s="28" t="s">
        <v>940</v>
      </c>
      <c r="C36" s="12" t="s">
        <v>912</v>
      </c>
      <c r="D36" s="12" t="s">
        <v>103</v>
      </c>
      <c r="E36" s="258">
        <v>604.6</v>
      </c>
      <c r="F36" s="256">
        <v>612.1</v>
      </c>
      <c r="G36" s="256"/>
      <c r="H36" s="256">
        <v>606.7</v>
      </c>
      <c r="I36" s="256">
        <v>605.7</v>
      </c>
      <c r="J36" s="256">
        <v>612.7</v>
      </c>
      <c r="K36" s="13">
        <v>2437.2</v>
      </c>
      <c r="L36" s="13">
        <f t="shared" si="1"/>
        <v>609.3</v>
      </c>
    </row>
    <row r="37" spans="1:12" ht="15.75">
      <c r="A37" s="12">
        <v>35</v>
      </c>
      <c r="B37" s="16" t="s">
        <v>328</v>
      </c>
      <c r="C37" s="12" t="s">
        <v>536</v>
      </c>
      <c r="D37" s="12" t="s">
        <v>35</v>
      </c>
      <c r="E37" s="258">
        <v>600.8</v>
      </c>
      <c r="F37" s="256">
        <v>607</v>
      </c>
      <c r="G37" s="256"/>
      <c r="H37" s="256">
        <v>612.8</v>
      </c>
      <c r="I37" s="256">
        <v>606.1</v>
      </c>
      <c r="J37" s="256">
        <v>610.7</v>
      </c>
      <c r="K37" s="13">
        <v>2436.6</v>
      </c>
      <c r="L37" s="13">
        <f t="shared" si="1"/>
        <v>609.15</v>
      </c>
    </row>
    <row r="38" spans="1:12" ht="15.75">
      <c r="A38" s="12">
        <v>36</v>
      </c>
      <c r="B38" s="16" t="s">
        <v>214</v>
      </c>
      <c r="C38" s="12" t="s">
        <v>215</v>
      </c>
      <c r="D38" s="12" t="s">
        <v>107</v>
      </c>
      <c r="E38" s="258">
        <v>597.1</v>
      </c>
      <c r="F38" s="256">
        <v>605.1</v>
      </c>
      <c r="G38" s="256"/>
      <c r="H38" s="256">
        <v>610</v>
      </c>
      <c r="I38" s="256">
        <v>611.1</v>
      </c>
      <c r="J38" s="256">
        <v>610</v>
      </c>
      <c r="K38" s="13">
        <v>2436.2</v>
      </c>
      <c r="L38" s="13">
        <f t="shared" si="1"/>
        <v>609.05</v>
      </c>
    </row>
    <row r="39" spans="1:12" ht="15.75">
      <c r="A39" s="12">
        <v>37</v>
      </c>
      <c r="B39" s="16" t="s">
        <v>232</v>
      </c>
      <c r="C39" s="12" t="s">
        <v>233</v>
      </c>
      <c r="D39" s="12" t="s">
        <v>27</v>
      </c>
      <c r="E39" s="258">
        <v>598.4</v>
      </c>
      <c r="F39" s="256">
        <v>605.4</v>
      </c>
      <c r="G39" s="256"/>
      <c r="H39" s="256">
        <v>616.2</v>
      </c>
      <c r="I39" s="256">
        <v>608.2</v>
      </c>
      <c r="J39" s="256">
        <v>606.1</v>
      </c>
      <c r="K39" s="13">
        <v>2435.9</v>
      </c>
      <c r="L39" s="13">
        <f t="shared" si="1"/>
        <v>608.975</v>
      </c>
    </row>
    <row r="40" spans="1:12" ht="15.75">
      <c r="A40" s="12">
        <v>38</v>
      </c>
      <c r="B40" s="28" t="s">
        <v>825</v>
      </c>
      <c r="C40" s="12" t="s">
        <v>302</v>
      </c>
      <c r="D40" s="12" t="s">
        <v>35</v>
      </c>
      <c r="E40" s="256">
        <v>608.7</v>
      </c>
      <c r="F40" s="258">
        <v>604.5</v>
      </c>
      <c r="G40" s="256"/>
      <c r="H40" s="256">
        <v>606.6</v>
      </c>
      <c r="I40" s="256">
        <v>609.2</v>
      </c>
      <c r="J40" s="256">
        <v>611.1</v>
      </c>
      <c r="K40" s="13">
        <v>2435.6</v>
      </c>
      <c r="L40" s="13">
        <f t="shared" si="1"/>
        <v>608.9</v>
      </c>
    </row>
    <row r="41" spans="1:12" ht="15.75">
      <c r="A41" s="12">
        <v>39</v>
      </c>
      <c r="B41" s="16" t="s">
        <v>408</v>
      </c>
      <c r="C41" s="12" t="s">
        <v>409</v>
      </c>
      <c r="D41" s="12" t="s">
        <v>183</v>
      </c>
      <c r="E41" s="258">
        <v>594.6</v>
      </c>
      <c r="F41" s="256">
        <v>613.3</v>
      </c>
      <c r="G41" s="256"/>
      <c r="H41" s="256">
        <v>608</v>
      </c>
      <c r="I41" s="256">
        <v>606</v>
      </c>
      <c r="J41" s="256">
        <v>608.1</v>
      </c>
      <c r="K41" s="13">
        <v>2435.4</v>
      </c>
      <c r="L41" s="13">
        <f t="shared" si="1"/>
        <v>608.85</v>
      </c>
    </row>
    <row r="42" spans="1:12" ht="15.75">
      <c r="A42" s="12">
        <v>40</v>
      </c>
      <c r="B42" s="16" t="s">
        <v>504</v>
      </c>
      <c r="C42" s="12" t="s">
        <v>487</v>
      </c>
      <c r="D42" s="12" t="s">
        <v>114</v>
      </c>
      <c r="E42" s="258">
        <v>598.7</v>
      </c>
      <c r="F42" s="256">
        <v>605.4</v>
      </c>
      <c r="G42" s="256"/>
      <c r="H42" s="256">
        <v>610.7</v>
      </c>
      <c r="I42" s="256">
        <v>607.7</v>
      </c>
      <c r="J42" s="256">
        <v>611.5</v>
      </c>
      <c r="K42" s="13">
        <v>2435.3</v>
      </c>
      <c r="L42" s="13">
        <f t="shared" si="1"/>
        <v>608.825</v>
      </c>
    </row>
  </sheetData>
  <sheetProtection/>
  <mergeCells count="1">
    <mergeCell ref="A1:L1"/>
  </mergeCells>
  <printOptions/>
  <pageMargins left="0.7" right="0.7" top="0.75" bottom="0.75" header="0.3" footer="0.3"/>
  <pageSetup horizontalDpi="300" verticalDpi="3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9">
      <selection activeCell="A20" sqref="A20:IV54"/>
    </sheetView>
  </sheetViews>
  <sheetFormatPr defaultColWidth="9.140625" defaultRowHeight="15"/>
  <cols>
    <col min="1" max="1" width="6.7109375" style="179" customWidth="1"/>
    <col min="2" max="2" width="36.28125" style="3" bestFit="1" customWidth="1"/>
    <col min="3" max="3" width="11.8515625" style="4" customWidth="1"/>
    <col min="4" max="4" width="6.00390625" style="4" bestFit="1" customWidth="1"/>
    <col min="5" max="5" width="9.421875" style="62" bestFit="1" customWidth="1"/>
    <col min="6" max="6" width="9.421875" style="62" customWidth="1"/>
    <col min="7" max="7" width="13.28125" style="62" bestFit="1" customWidth="1"/>
    <col min="8" max="8" width="12.421875" style="62" bestFit="1" customWidth="1"/>
    <col min="9" max="9" width="8.8515625" style="62" bestFit="1" customWidth="1"/>
    <col min="10" max="10" width="8.8515625" style="62" customWidth="1"/>
    <col min="11" max="11" width="10.28125" style="20" customWidth="1"/>
    <col min="12" max="12" width="11.00390625" style="20" customWidth="1"/>
    <col min="13" max="16384" width="9.140625" style="3" customWidth="1"/>
  </cols>
  <sheetData>
    <row r="1" spans="1:12" ht="25.5">
      <c r="A1" s="360" t="s">
        <v>1119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</row>
    <row r="2" spans="1:12" ht="15.75">
      <c r="A2" s="12" t="s">
        <v>1</v>
      </c>
      <c r="B2" s="72" t="s">
        <v>2</v>
      </c>
      <c r="C2" s="228" t="s">
        <v>3</v>
      </c>
      <c r="D2" s="228" t="s">
        <v>4</v>
      </c>
      <c r="E2" s="228" t="s">
        <v>1052</v>
      </c>
      <c r="F2" s="228" t="s">
        <v>1053</v>
      </c>
      <c r="G2" s="228" t="s">
        <v>1066</v>
      </c>
      <c r="H2" s="228" t="s">
        <v>1070</v>
      </c>
      <c r="I2" s="228" t="s">
        <v>1092</v>
      </c>
      <c r="J2" s="228" t="s">
        <v>1093</v>
      </c>
      <c r="K2" s="43" t="s">
        <v>744</v>
      </c>
      <c r="L2" s="43" t="s">
        <v>6</v>
      </c>
    </row>
    <row r="3" spans="1:12" ht="15.75">
      <c r="A3" s="12">
        <v>1</v>
      </c>
      <c r="B3" s="72" t="s">
        <v>911</v>
      </c>
      <c r="C3" s="228" t="s">
        <v>530</v>
      </c>
      <c r="D3" s="228" t="s">
        <v>14</v>
      </c>
      <c r="E3" s="228">
        <v>612.2</v>
      </c>
      <c r="F3" s="209">
        <v>611.9</v>
      </c>
      <c r="G3" s="272">
        <v>615.3</v>
      </c>
      <c r="H3" s="272">
        <v>618.5</v>
      </c>
      <c r="I3" s="272">
        <v>620.1</v>
      </c>
      <c r="J3" s="272">
        <v>618.3</v>
      </c>
      <c r="K3" s="43">
        <v>2472.2</v>
      </c>
      <c r="L3" s="43">
        <f aca="true" t="shared" si="0" ref="L3:L19">AVERAGE(K3/4)</f>
        <v>618.05</v>
      </c>
    </row>
    <row r="4" spans="1:12" ht="15.75">
      <c r="A4" s="12">
        <v>2</v>
      </c>
      <c r="B4" s="72" t="s">
        <v>247</v>
      </c>
      <c r="C4" s="228" t="s">
        <v>248</v>
      </c>
      <c r="D4" s="228" t="s">
        <v>21</v>
      </c>
      <c r="E4" s="228">
        <v>606.3</v>
      </c>
      <c r="F4" s="272">
        <v>617.9</v>
      </c>
      <c r="G4" s="272">
        <v>614.2</v>
      </c>
      <c r="H4" s="272">
        <v>614.4</v>
      </c>
      <c r="I4" s="272">
        <v>621.3</v>
      </c>
      <c r="J4" s="209">
        <v>611.7</v>
      </c>
      <c r="K4" s="43">
        <v>2467.8</v>
      </c>
      <c r="L4" s="43">
        <f t="shared" si="0"/>
        <v>616.95</v>
      </c>
    </row>
    <row r="5" spans="1:12" ht="15.75">
      <c r="A5" s="12">
        <v>3</v>
      </c>
      <c r="B5" s="72" t="s">
        <v>228</v>
      </c>
      <c r="C5" s="228" t="s">
        <v>229</v>
      </c>
      <c r="D5" s="228" t="s">
        <v>159</v>
      </c>
      <c r="E5" s="272">
        <v>614</v>
      </c>
      <c r="F5" s="209">
        <v>613.9</v>
      </c>
      <c r="G5" s="272"/>
      <c r="H5" s="272">
        <v>614.5</v>
      </c>
      <c r="I5" s="272">
        <v>616.1</v>
      </c>
      <c r="J5" s="272">
        <v>621.7</v>
      </c>
      <c r="K5" s="43">
        <v>2466.3</v>
      </c>
      <c r="L5" s="43">
        <f t="shared" si="0"/>
        <v>616.575</v>
      </c>
    </row>
    <row r="6" spans="1:12" ht="15.75">
      <c r="A6" s="12">
        <v>4</v>
      </c>
      <c r="B6" s="72" t="s">
        <v>434</v>
      </c>
      <c r="C6" s="228" t="s">
        <v>327</v>
      </c>
      <c r="D6" s="228" t="s">
        <v>35</v>
      </c>
      <c r="E6" s="209">
        <v>608.8</v>
      </c>
      <c r="F6" s="272">
        <v>612.7</v>
      </c>
      <c r="G6" s="272"/>
      <c r="H6" s="272">
        <v>611.2</v>
      </c>
      <c r="I6" s="272">
        <v>614.6</v>
      </c>
      <c r="J6" s="272">
        <v>615.3</v>
      </c>
      <c r="K6" s="43">
        <v>2453.8</v>
      </c>
      <c r="L6" s="43">
        <f t="shared" si="0"/>
        <v>613.45</v>
      </c>
    </row>
    <row r="7" spans="1:12" ht="15.75">
      <c r="A7" s="12">
        <v>5</v>
      </c>
      <c r="B7" s="72" t="s">
        <v>529</v>
      </c>
      <c r="C7" s="228" t="s">
        <v>427</v>
      </c>
      <c r="D7" s="228" t="s">
        <v>35</v>
      </c>
      <c r="E7" s="272">
        <v>608.1</v>
      </c>
      <c r="F7" s="209">
        <v>605.1</v>
      </c>
      <c r="G7" s="272"/>
      <c r="H7" s="272">
        <v>611</v>
      </c>
      <c r="I7" s="272">
        <v>616</v>
      </c>
      <c r="J7" s="272">
        <v>608.3</v>
      </c>
      <c r="K7" s="43">
        <v>2443.4</v>
      </c>
      <c r="L7" s="43">
        <f t="shared" si="0"/>
        <v>610.85</v>
      </c>
    </row>
    <row r="8" spans="1:12" ht="15.75">
      <c r="A8" s="12">
        <v>6</v>
      </c>
      <c r="B8" s="72" t="s">
        <v>768</v>
      </c>
      <c r="C8" s="228" t="s">
        <v>769</v>
      </c>
      <c r="D8" s="228" t="s">
        <v>35</v>
      </c>
      <c r="E8" s="209">
        <v>605.6</v>
      </c>
      <c r="F8" s="272">
        <v>613</v>
      </c>
      <c r="G8" s="272"/>
      <c r="H8" s="272">
        <v>608.5</v>
      </c>
      <c r="I8" s="272">
        <v>613.4</v>
      </c>
      <c r="J8" s="272">
        <v>608</v>
      </c>
      <c r="K8" s="43">
        <v>2442.9</v>
      </c>
      <c r="L8" s="43">
        <f t="shared" si="0"/>
        <v>610.725</v>
      </c>
    </row>
    <row r="9" spans="1:12" s="50" customFormat="1" ht="15.75">
      <c r="A9" s="12">
        <v>7</v>
      </c>
      <c r="B9" s="72" t="s">
        <v>377</v>
      </c>
      <c r="C9" s="228" t="s">
        <v>378</v>
      </c>
      <c r="D9" s="228" t="s">
        <v>9</v>
      </c>
      <c r="E9" s="272">
        <v>604.2</v>
      </c>
      <c r="F9" s="209">
        <v>600.8</v>
      </c>
      <c r="G9" s="272"/>
      <c r="H9" s="272">
        <v>614.7</v>
      </c>
      <c r="I9" s="272">
        <v>611.8</v>
      </c>
      <c r="J9" s="272">
        <v>607.5</v>
      </c>
      <c r="K9" s="43">
        <v>2438.2</v>
      </c>
      <c r="L9" s="43">
        <f t="shared" si="0"/>
        <v>609.55</v>
      </c>
    </row>
    <row r="10" spans="1:12" ht="15.75">
      <c r="A10" s="12">
        <v>8</v>
      </c>
      <c r="B10" s="72" t="s">
        <v>825</v>
      </c>
      <c r="C10" s="228" t="s">
        <v>302</v>
      </c>
      <c r="D10" s="228" t="s">
        <v>35</v>
      </c>
      <c r="E10" s="272">
        <v>608.7</v>
      </c>
      <c r="F10" s="209">
        <v>604.5</v>
      </c>
      <c r="G10" s="272"/>
      <c r="H10" s="272">
        <v>606.6</v>
      </c>
      <c r="I10" s="272">
        <v>609.2</v>
      </c>
      <c r="J10" s="272">
        <v>611.1</v>
      </c>
      <c r="K10" s="43">
        <v>2435.6</v>
      </c>
      <c r="L10" s="43">
        <f t="shared" si="0"/>
        <v>608.9</v>
      </c>
    </row>
    <row r="11" spans="1:12" ht="15.75">
      <c r="A11" s="12">
        <v>9</v>
      </c>
      <c r="B11" s="72" t="s">
        <v>503</v>
      </c>
      <c r="C11" s="228" t="s">
        <v>376</v>
      </c>
      <c r="D11" s="228" t="s">
        <v>21</v>
      </c>
      <c r="E11" s="272">
        <v>601.1</v>
      </c>
      <c r="F11" s="272">
        <v>605.2</v>
      </c>
      <c r="G11" s="272"/>
      <c r="H11" s="272">
        <v>614.7</v>
      </c>
      <c r="I11" s="272">
        <v>613.8</v>
      </c>
      <c r="J11" s="209">
        <v>599.2</v>
      </c>
      <c r="K11" s="43">
        <v>2434.8</v>
      </c>
      <c r="L11" s="43">
        <f t="shared" si="0"/>
        <v>608.7</v>
      </c>
    </row>
    <row r="12" spans="1:12" ht="15.75">
      <c r="A12" s="12">
        <v>10</v>
      </c>
      <c r="B12" s="72" t="s">
        <v>630</v>
      </c>
      <c r="C12" s="228" t="s">
        <v>657</v>
      </c>
      <c r="D12" s="228" t="s">
        <v>9</v>
      </c>
      <c r="E12" s="272">
        <v>607.3</v>
      </c>
      <c r="F12" s="272">
        <v>607.3</v>
      </c>
      <c r="G12" s="272"/>
      <c r="H12" s="272">
        <v>612.8</v>
      </c>
      <c r="I12" s="209">
        <v>603.6</v>
      </c>
      <c r="J12" s="272">
        <v>606.3</v>
      </c>
      <c r="K12" s="43">
        <v>2433.7</v>
      </c>
      <c r="L12" s="43">
        <f t="shared" si="0"/>
        <v>608.425</v>
      </c>
    </row>
    <row r="13" spans="1:12" ht="15.75">
      <c r="A13" s="12">
        <v>11</v>
      </c>
      <c r="B13" s="72" t="s">
        <v>325</v>
      </c>
      <c r="C13" s="228" t="s">
        <v>326</v>
      </c>
      <c r="D13" s="228" t="s">
        <v>170</v>
      </c>
      <c r="E13" s="272">
        <v>604.1</v>
      </c>
      <c r="F13" s="272">
        <v>611.1</v>
      </c>
      <c r="G13" s="272"/>
      <c r="H13" s="272">
        <v>610</v>
      </c>
      <c r="I13" s="272">
        <v>607.5</v>
      </c>
      <c r="J13" s="209">
        <v>601.8</v>
      </c>
      <c r="K13" s="43">
        <v>2432.7</v>
      </c>
      <c r="L13" s="43">
        <f t="shared" si="0"/>
        <v>608.175</v>
      </c>
    </row>
    <row r="14" spans="1:12" ht="15.75">
      <c r="A14" s="12">
        <v>12</v>
      </c>
      <c r="B14" s="72" t="s">
        <v>324</v>
      </c>
      <c r="C14" s="228" t="s">
        <v>116</v>
      </c>
      <c r="D14" s="228" t="s">
        <v>35</v>
      </c>
      <c r="E14" s="272">
        <v>606.4</v>
      </c>
      <c r="F14" s="272">
        <v>606.1</v>
      </c>
      <c r="G14" s="272"/>
      <c r="H14" s="209">
        <v>602.5</v>
      </c>
      <c r="I14" s="272">
        <v>610.8</v>
      </c>
      <c r="J14" s="272">
        <v>608.9</v>
      </c>
      <c r="K14" s="43">
        <v>2432.2</v>
      </c>
      <c r="L14" s="43">
        <f t="shared" si="0"/>
        <v>608.05</v>
      </c>
    </row>
    <row r="15" spans="1:12" ht="15.75">
      <c r="A15" s="12">
        <v>13</v>
      </c>
      <c r="B15" s="72" t="s">
        <v>817</v>
      </c>
      <c r="C15" s="228" t="s">
        <v>818</v>
      </c>
      <c r="D15" s="228" t="s">
        <v>35</v>
      </c>
      <c r="E15" s="272">
        <v>606.5</v>
      </c>
      <c r="F15" s="272">
        <v>610.9</v>
      </c>
      <c r="G15" s="272"/>
      <c r="H15" s="272">
        <v>606.8</v>
      </c>
      <c r="I15" s="272">
        <v>600.5</v>
      </c>
      <c r="J15" s="209">
        <v>596.3</v>
      </c>
      <c r="K15" s="43">
        <v>2424.7</v>
      </c>
      <c r="L15" s="43">
        <f t="shared" si="0"/>
        <v>606.175</v>
      </c>
    </row>
    <row r="16" spans="1:12" s="50" customFormat="1" ht="15.75">
      <c r="A16" s="12">
        <v>14</v>
      </c>
      <c r="B16" s="72" t="s">
        <v>527</v>
      </c>
      <c r="C16" s="228" t="s">
        <v>528</v>
      </c>
      <c r="D16" s="228" t="s">
        <v>170</v>
      </c>
      <c r="E16" s="272">
        <v>597.7</v>
      </c>
      <c r="F16" s="272">
        <v>608.5</v>
      </c>
      <c r="G16" s="272"/>
      <c r="H16" s="209">
        <v>594.4</v>
      </c>
      <c r="I16" s="272">
        <v>605.6</v>
      </c>
      <c r="J16" s="272">
        <v>611.8</v>
      </c>
      <c r="K16" s="43">
        <v>2423.6</v>
      </c>
      <c r="L16" s="43">
        <f t="shared" si="0"/>
        <v>605.9</v>
      </c>
    </row>
    <row r="17" spans="1:12" s="50" customFormat="1" ht="15.75">
      <c r="A17" s="12">
        <v>15</v>
      </c>
      <c r="B17" s="72" t="s">
        <v>737</v>
      </c>
      <c r="C17" s="228" t="s">
        <v>655</v>
      </c>
      <c r="D17" s="228" t="s">
        <v>114</v>
      </c>
      <c r="E17" s="272">
        <v>604.8</v>
      </c>
      <c r="F17" s="272">
        <v>604.1</v>
      </c>
      <c r="G17" s="272"/>
      <c r="H17" s="272">
        <v>613.9</v>
      </c>
      <c r="I17" s="272">
        <v>597.8</v>
      </c>
      <c r="J17" s="209">
        <v>593.7</v>
      </c>
      <c r="K17" s="43">
        <v>2420.6</v>
      </c>
      <c r="L17" s="43">
        <f t="shared" si="0"/>
        <v>605.15</v>
      </c>
    </row>
    <row r="18" spans="1:12" s="50" customFormat="1" ht="15.75">
      <c r="A18" s="12">
        <v>16</v>
      </c>
      <c r="B18" s="72" t="s">
        <v>941</v>
      </c>
      <c r="C18" s="228" t="s">
        <v>663</v>
      </c>
      <c r="D18" s="228" t="s">
        <v>14</v>
      </c>
      <c r="E18" s="272">
        <v>592.1</v>
      </c>
      <c r="F18" s="272">
        <v>596.8</v>
      </c>
      <c r="G18" s="272"/>
      <c r="H18" s="209">
        <v>585.9</v>
      </c>
      <c r="I18" s="272">
        <v>595.6</v>
      </c>
      <c r="J18" s="272">
        <v>591.1</v>
      </c>
      <c r="K18" s="43">
        <v>2375.6</v>
      </c>
      <c r="L18" s="43">
        <f t="shared" si="0"/>
        <v>593.9</v>
      </c>
    </row>
    <row r="19" spans="1:12" s="50" customFormat="1" ht="15.75">
      <c r="A19" s="12">
        <v>17</v>
      </c>
      <c r="B19" s="72" t="s">
        <v>942</v>
      </c>
      <c r="C19" s="228" t="s">
        <v>943</v>
      </c>
      <c r="D19" s="228" t="s">
        <v>148</v>
      </c>
      <c r="E19" s="272">
        <v>581.7</v>
      </c>
      <c r="F19" s="272">
        <v>597.4</v>
      </c>
      <c r="G19" s="272"/>
      <c r="H19" s="272"/>
      <c r="I19" s="272">
        <v>577.6</v>
      </c>
      <c r="J19" s="272">
        <v>590.1</v>
      </c>
      <c r="K19" s="43">
        <v>2346.8</v>
      </c>
      <c r="L19" s="43">
        <f t="shared" si="0"/>
        <v>586.7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I44"/>
  <sheetViews>
    <sheetView zoomScale="70" zoomScaleNormal="70" zoomScalePageLayoutView="0" workbookViewId="0" topLeftCell="A1">
      <pane xSplit="4" topLeftCell="E1" activePane="topRight" state="frozen"/>
      <selection pane="topLeft" activeCell="A1" sqref="A1"/>
      <selection pane="topRight" activeCell="B3" sqref="B3:AI44"/>
    </sheetView>
  </sheetViews>
  <sheetFormatPr defaultColWidth="9.140625" defaultRowHeight="15"/>
  <cols>
    <col min="1" max="1" width="11.57421875" style="4" customWidth="1"/>
    <col min="2" max="2" width="44.00390625" style="3" bestFit="1" customWidth="1"/>
    <col min="3" max="3" width="12.421875" style="4" bestFit="1" customWidth="1"/>
    <col min="4" max="4" width="8.28125" style="4" customWidth="1"/>
    <col min="5" max="5" width="11.28125" style="20" bestFit="1" customWidth="1"/>
    <col min="6" max="6" width="11.28125" style="20" customWidth="1"/>
    <col min="7" max="7" width="9.140625" style="20" customWidth="1"/>
    <col min="8" max="8" width="5.7109375" style="20" bestFit="1" customWidth="1"/>
    <col min="9" max="9" width="9.140625" style="20" customWidth="1"/>
    <col min="10" max="10" width="5.7109375" style="20" bestFit="1" customWidth="1"/>
    <col min="11" max="11" width="9.00390625" style="20" customWidth="1"/>
    <col min="12" max="12" width="5.7109375" style="20" bestFit="1" customWidth="1"/>
    <col min="13" max="13" width="8.140625" style="20" bestFit="1" customWidth="1"/>
    <col min="14" max="14" width="5.7109375" style="20" bestFit="1" customWidth="1"/>
    <col min="15" max="15" width="11.57421875" style="20" bestFit="1" customWidth="1"/>
    <col min="16" max="16" width="5.7109375" style="20" bestFit="1" customWidth="1"/>
    <col min="17" max="17" width="13.28125" style="20" customWidth="1"/>
    <col min="18" max="18" width="5.7109375" style="20" bestFit="1" customWidth="1"/>
    <col min="19" max="19" width="12.7109375" style="20" customWidth="1"/>
    <col min="20" max="20" width="12.00390625" style="20" customWidth="1"/>
    <col min="21" max="21" width="11.28125" style="20" bestFit="1" customWidth="1"/>
    <col min="22" max="22" width="9.140625" style="20" bestFit="1" customWidth="1"/>
    <col min="23" max="23" width="5.7109375" style="20" bestFit="1" customWidth="1"/>
    <col min="24" max="25" width="10.28125" style="20" customWidth="1"/>
    <col min="26" max="27" width="17.00390625" style="20" customWidth="1"/>
    <col min="28" max="28" width="10.57421875" style="20" bestFit="1" customWidth="1"/>
    <col min="29" max="29" width="10.421875" style="20" customWidth="1"/>
    <col min="30" max="30" width="9.57421875" style="20" bestFit="1" customWidth="1"/>
    <col min="31" max="31" width="8.140625" style="20" bestFit="1" customWidth="1"/>
    <col min="32" max="32" width="5.7109375" style="20" bestFit="1" customWidth="1"/>
    <col min="33" max="33" width="5.7109375" style="20" customWidth="1"/>
    <col min="34" max="34" width="10.28125" style="20" bestFit="1" customWidth="1"/>
    <col min="35" max="16384" width="9.140625" style="3" customWidth="1"/>
  </cols>
  <sheetData>
    <row r="1" spans="1:35" ht="33">
      <c r="A1" s="361" t="s">
        <v>1100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</row>
    <row r="2" spans="1:34" ht="15.75">
      <c r="A2" s="221"/>
      <c r="B2" s="16" t="s">
        <v>1038</v>
      </c>
      <c r="C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222"/>
    </row>
    <row r="3" spans="1:35" s="184" customFormat="1" ht="63">
      <c r="A3" s="223" t="s">
        <v>1</v>
      </c>
      <c r="B3" s="182" t="s">
        <v>2</v>
      </c>
      <c r="C3" s="181" t="s">
        <v>3</v>
      </c>
      <c r="D3" s="181" t="s">
        <v>4</v>
      </c>
      <c r="E3" s="183" t="s">
        <v>1047</v>
      </c>
      <c r="F3" s="183" t="s">
        <v>745</v>
      </c>
      <c r="G3" s="183" t="s">
        <v>1051</v>
      </c>
      <c r="H3" s="183" t="s">
        <v>745</v>
      </c>
      <c r="I3" s="183" t="s">
        <v>1054</v>
      </c>
      <c r="J3" s="183" t="s">
        <v>741</v>
      </c>
      <c r="K3" s="200" t="s">
        <v>1066</v>
      </c>
      <c r="L3" s="183" t="s">
        <v>745</v>
      </c>
      <c r="M3" s="183" t="s">
        <v>1069</v>
      </c>
      <c r="N3" s="183" t="s">
        <v>741</v>
      </c>
      <c r="O3" s="200" t="s">
        <v>1102</v>
      </c>
      <c r="P3" s="183" t="s">
        <v>745</v>
      </c>
      <c r="Q3" s="183" t="s">
        <v>1070</v>
      </c>
      <c r="R3" s="183" t="s">
        <v>745</v>
      </c>
      <c r="S3" s="200" t="s">
        <v>1094</v>
      </c>
      <c r="T3" s="200" t="s">
        <v>1095</v>
      </c>
      <c r="U3" s="200" t="s">
        <v>1097</v>
      </c>
      <c r="V3" s="200" t="s">
        <v>1092</v>
      </c>
      <c r="W3" s="200" t="s">
        <v>741</v>
      </c>
      <c r="X3" s="200" t="s">
        <v>1093</v>
      </c>
      <c r="Y3" s="200" t="s">
        <v>745</v>
      </c>
      <c r="Z3" s="200" t="s">
        <v>1141</v>
      </c>
      <c r="AA3" s="200" t="s">
        <v>1132</v>
      </c>
      <c r="AB3" s="183" t="s">
        <v>744</v>
      </c>
      <c r="AC3" s="183" t="s">
        <v>6</v>
      </c>
      <c r="AD3" s="183" t="s">
        <v>944</v>
      </c>
      <c r="AE3" s="183" t="s">
        <v>149</v>
      </c>
      <c r="AF3" s="183" t="s">
        <v>150</v>
      </c>
      <c r="AG3" s="183" t="s">
        <v>7</v>
      </c>
      <c r="AH3" s="224" t="s">
        <v>8</v>
      </c>
      <c r="AI3" s="220" t="s">
        <v>474</v>
      </c>
    </row>
    <row r="4" spans="1:35" ht="15.75">
      <c r="A4" s="221">
        <v>1</v>
      </c>
      <c r="B4" s="16" t="s">
        <v>364</v>
      </c>
      <c r="C4" s="12" t="s">
        <v>365</v>
      </c>
      <c r="D4" s="12" t="s">
        <v>154</v>
      </c>
      <c r="E4" s="13">
        <v>627.7</v>
      </c>
      <c r="F4" s="13"/>
      <c r="G4" s="13">
        <v>626.9</v>
      </c>
      <c r="H4" s="13">
        <v>0.5</v>
      </c>
      <c r="I4" s="13">
        <v>626.4</v>
      </c>
      <c r="J4" s="13"/>
      <c r="K4" s="13">
        <v>626.6</v>
      </c>
      <c r="L4" s="13"/>
      <c r="M4" s="13">
        <v>622.7</v>
      </c>
      <c r="N4" s="13"/>
      <c r="O4" s="13"/>
      <c r="P4" s="13"/>
      <c r="Q4" s="248">
        <v>627.4</v>
      </c>
      <c r="R4" s="248">
        <v>0.75</v>
      </c>
      <c r="S4" s="247">
        <v>630.1</v>
      </c>
      <c r="T4" s="247">
        <v>631.2</v>
      </c>
      <c r="U4" s="247"/>
      <c r="V4" s="247">
        <v>628.6</v>
      </c>
      <c r="W4" s="247">
        <v>0.5</v>
      </c>
      <c r="X4" s="247">
        <v>627.7</v>
      </c>
      <c r="Y4" s="247">
        <v>0.5</v>
      </c>
      <c r="Z4" s="247"/>
      <c r="AA4" s="247"/>
      <c r="AB4" s="13">
        <v>2518.6</v>
      </c>
      <c r="AC4" s="13">
        <f>AVERAGE(AB4/4)</f>
        <v>629.65</v>
      </c>
      <c r="AD4" s="13">
        <v>2</v>
      </c>
      <c r="AE4" s="13">
        <v>0.75</v>
      </c>
      <c r="AF4" s="13">
        <v>2</v>
      </c>
      <c r="AG4" s="13"/>
      <c r="AH4" s="222">
        <v>634.4</v>
      </c>
      <c r="AI4" s="116" t="s">
        <v>1055</v>
      </c>
    </row>
    <row r="5" spans="1:35" ht="15.75">
      <c r="A5" s="221">
        <v>2</v>
      </c>
      <c r="B5" s="16" t="s">
        <v>397</v>
      </c>
      <c r="C5" s="12" t="s">
        <v>398</v>
      </c>
      <c r="D5" s="12" t="s">
        <v>114</v>
      </c>
      <c r="E5" s="247">
        <v>629.4</v>
      </c>
      <c r="F5" s="247">
        <v>2</v>
      </c>
      <c r="G5" s="247"/>
      <c r="H5" s="247"/>
      <c r="I5" s="247">
        <v>631.1</v>
      </c>
      <c r="J5" s="247">
        <v>1</v>
      </c>
      <c r="K5" s="247">
        <v>629</v>
      </c>
      <c r="L5" s="247">
        <v>0.25</v>
      </c>
      <c r="M5" s="247">
        <v>631.1</v>
      </c>
      <c r="N5" s="247">
        <v>2</v>
      </c>
      <c r="O5" s="247"/>
      <c r="P5" s="247"/>
      <c r="Q5" s="248">
        <v>623.7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>
        <v>2525.85</v>
      </c>
      <c r="AC5" s="13">
        <f>AVERAGE(AB5/4)</f>
        <v>631.4625</v>
      </c>
      <c r="AD5" s="13"/>
      <c r="AE5" s="13"/>
      <c r="AF5" s="13">
        <v>2</v>
      </c>
      <c r="AG5" s="13"/>
      <c r="AH5" s="222">
        <f>(AC5+AD5+AF5)</f>
        <v>633.4625</v>
      </c>
      <c r="AI5" s="116" t="s">
        <v>1055</v>
      </c>
    </row>
    <row r="6" spans="1:35" ht="15.75">
      <c r="A6" s="221">
        <v>3</v>
      </c>
      <c r="B6" s="16" t="s">
        <v>216</v>
      </c>
      <c r="C6" s="12" t="s">
        <v>217</v>
      </c>
      <c r="D6" s="12" t="s">
        <v>9</v>
      </c>
      <c r="E6" s="13" t="s">
        <v>1048</v>
      </c>
      <c r="F6" s="13"/>
      <c r="G6" s="13" t="s">
        <v>1077</v>
      </c>
      <c r="H6" s="13"/>
      <c r="I6" s="13">
        <v>628.4</v>
      </c>
      <c r="J6" s="13">
        <v>0.25</v>
      </c>
      <c r="K6" s="13">
        <v>627.6</v>
      </c>
      <c r="L6" s="13"/>
      <c r="M6" s="13">
        <v>624.9</v>
      </c>
      <c r="N6" s="13"/>
      <c r="O6" s="13"/>
      <c r="P6" s="13"/>
      <c r="Q6" s="247">
        <v>624.1</v>
      </c>
      <c r="R6" s="247"/>
      <c r="S6" s="247"/>
      <c r="T6" s="247">
        <v>625.8</v>
      </c>
      <c r="U6" s="247">
        <v>626.3</v>
      </c>
      <c r="V6" s="247">
        <v>629.4</v>
      </c>
      <c r="W6" s="247"/>
      <c r="X6" s="248">
        <v>622.3</v>
      </c>
      <c r="Y6" s="13"/>
      <c r="Z6" s="13"/>
      <c r="AA6" s="13"/>
      <c r="AB6" s="13">
        <v>2505.6</v>
      </c>
      <c r="AC6" s="13">
        <f>AVERAGE(AB6/4)</f>
        <v>626.4</v>
      </c>
      <c r="AD6" s="13">
        <v>2</v>
      </c>
      <c r="AE6" s="13">
        <v>2</v>
      </c>
      <c r="AF6" s="13">
        <v>2</v>
      </c>
      <c r="AG6" s="13"/>
      <c r="AH6" s="222">
        <v>632.4</v>
      </c>
      <c r="AI6" s="116" t="s">
        <v>1055</v>
      </c>
    </row>
    <row r="7" spans="1:35" ht="15.75">
      <c r="A7" s="221">
        <v>4</v>
      </c>
      <c r="B7" s="16" t="s">
        <v>452</v>
      </c>
      <c r="C7" s="12" t="s">
        <v>453</v>
      </c>
      <c r="D7" s="12" t="s">
        <v>35</v>
      </c>
      <c r="E7" s="13"/>
      <c r="F7" s="13"/>
      <c r="G7" s="13">
        <v>631.4</v>
      </c>
      <c r="H7" s="13">
        <v>1</v>
      </c>
      <c r="I7" s="13">
        <v>631</v>
      </c>
      <c r="J7" s="13">
        <v>0.5</v>
      </c>
      <c r="K7" s="247">
        <v>632.1</v>
      </c>
      <c r="L7" s="247"/>
      <c r="M7" s="247"/>
      <c r="N7" s="247"/>
      <c r="O7" s="247">
        <v>628.6</v>
      </c>
      <c r="P7" s="247">
        <v>0.5</v>
      </c>
      <c r="Q7" s="248">
        <v>624.5</v>
      </c>
      <c r="R7" s="247"/>
      <c r="S7" s="247"/>
      <c r="T7" s="247"/>
      <c r="U7" s="247"/>
      <c r="V7" s="247">
        <v>627.6</v>
      </c>
      <c r="W7" s="247">
        <v>0.1</v>
      </c>
      <c r="X7" s="247">
        <v>628.8</v>
      </c>
      <c r="Y7" s="247">
        <v>1</v>
      </c>
      <c r="Z7" s="247"/>
      <c r="AA7" s="247"/>
      <c r="AB7" s="13">
        <v>2518.7</v>
      </c>
      <c r="AC7" s="13">
        <f>AVERAGE(AB7/4)</f>
        <v>629.675</v>
      </c>
      <c r="AD7" s="13"/>
      <c r="AE7" s="13"/>
      <c r="AF7" s="13"/>
      <c r="AG7" s="13"/>
      <c r="AH7" s="222">
        <f>(AC7+AD7+AF7)</f>
        <v>629.675</v>
      </c>
      <c r="AI7" s="116" t="s">
        <v>1055</v>
      </c>
    </row>
    <row r="8" spans="1:35" ht="15.75">
      <c r="A8" s="221">
        <v>5</v>
      </c>
      <c r="B8" s="16" t="s">
        <v>436</v>
      </c>
      <c r="C8" s="12" t="s">
        <v>76</v>
      </c>
      <c r="D8" s="12" t="s">
        <v>80</v>
      </c>
      <c r="E8" s="13">
        <v>629.1</v>
      </c>
      <c r="F8" s="13"/>
      <c r="G8" s="13">
        <v>627.1</v>
      </c>
      <c r="H8" s="13">
        <v>2</v>
      </c>
      <c r="I8" s="13">
        <v>629.2</v>
      </c>
      <c r="J8" s="13">
        <v>2</v>
      </c>
      <c r="K8" s="13">
        <v>628.6</v>
      </c>
      <c r="L8" s="13"/>
      <c r="M8" s="247">
        <v>629.3</v>
      </c>
      <c r="N8" s="247">
        <v>0.1</v>
      </c>
      <c r="O8" s="247">
        <v>632.6</v>
      </c>
      <c r="P8" s="247">
        <v>1</v>
      </c>
      <c r="Q8" s="247">
        <v>627.2</v>
      </c>
      <c r="R8" s="247">
        <v>1</v>
      </c>
      <c r="S8" s="247"/>
      <c r="T8" s="247"/>
      <c r="U8" s="247"/>
      <c r="V8" s="248">
        <v>625</v>
      </c>
      <c r="W8" s="247"/>
      <c r="X8" s="247">
        <v>626.4</v>
      </c>
      <c r="Y8" s="247">
        <v>0.75</v>
      </c>
      <c r="Z8" s="247"/>
      <c r="AA8" s="247"/>
      <c r="AB8" s="13">
        <v>2518.35</v>
      </c>
      <c r="AC8" s="13">
        <f>AVERAGE(AB8/4)</f>
        <v>629.5875</v>
      </c>
      <c r="AD8" s="13"/>
      <c r="AE8" s="13"/>
      <c r="AF8" s="13"/>
      <c r="AG8" s="13"/>
      <c r="AH8" s="222">
        <f>(AC8+AD8+AF8)</f>
        <v>629.5875</v>
      </c>
      <c r="AI8" s="116" t="s">
        <v>1055</v>
      </c>
    </row>
    <row r="9" spans="1:35" s="50" customFormat="1" ht="15.75">
      <c r="A9" s="221">
        <v>6</v>
      </c>
      <c r="B9" s="16" t="s">
        <v>491</v>
      </c>
      <c r="C9" s="12" t="s">
        <v>492</v>
      </c>
      <c r="D9" s="12" t="s">
        <v>189</v>
      </c>
      <c r="E9" s="13"/>
      <c r="F9" s="13"/>
      <c r="G9" s="13">
        <v>623.5</v>
      </c>
      <c r="H9" s="13"/>
      <c r="I9" s="247">
        <v>624.9</v>
      </c>
      <c r="J9" s="247"/>
      <c r="K9" s="248">
        <v>623.9</v>
      </c>
      <c r="L9" s="247"/>
      <c r="M9" s="247"/>
      <c r="N9" s="247"/>
      <c r="O9" s="247"/>
      <c r="P9" s="247"/>
      <c r="Q9" s="247">
        <v>627.1</v>
      </c>
      <c r="R9" s="247">
        <v>2</v>
      </c>
      <c r="S9" s="247"/>
      <c r="T9" s="247"/>
      <c r="U9" s="247"/>
      <c r="V9" s="247">
        <v>630</v>
      </c>
      <c r="W9" s="247">
        <v>0.75</v>
      </c>
      <c r="X9" s="247">
        <v>625.9</v>
      </c>
      <c r="Y9" s="13"/>
      <c r="Z9" s="13"/>
      <c r="AA9" s="13"/>
      <c r="AB9" s="13">
        <v>2510.65</v>
      </c>
      <c r="AC9" s="13">
        <f>AVERAGE(AB9/4)</f>
        <v>627.6625</v>
      </c>
      <c r="AD9" s="13"/>
      <c r="AE9" s="13"/>
      <c r="AF9" s="13"/>
      <c r="AG9" s="13"/>
      <c r="AH9" s="222">
        <f>(AC9+AD9+AF9)</f>
        <v>627.6625</v>
      </c>
      <c r="AI9" s="116" t="s">
        <v>1055</v>
      </c>
    </row>
    <row r="10" spans="1:35" s="50" customFormat="1" ht="15.75">
      <c r="A10" s="221">
        <v>7</v>
      </c>
      <c r="B10" s="127" t="s">
        <v>862</v>
      </c>
      <c r="C10" s="12" t="s">
        <v>863</v>
      </c>
      <c r="D10" s="12" t="s">
        <v>9</v>
      </c>
      <c r="E10" s="13"/>
      <c r="F10" s="13"/>
      <c r="G10" s="13">
        <v>626.8</v>
      </c>
      <c r="H10" s="13"/>
      <c r="I10" s="247">
        <v>629.6</v>
      </c>
      <c r="J10" s="247"/>
      <c r="K10" s="247">
        <v>628.3</v>
      </c>
      <c r="L10" s="247"/>
      <c r="M10" s="247"/>
      <c r="N10" s="247"/>
      <c r="O10" s="247"/>
      <c r="P10" s="247"/>
      <c r="Q10" s="248">
        <v>619.8</v>
      </c>
      <c r="R10" s="247"/>
      <c r="S10" s="247"/>
      <c r="T10" s="247"/>
      <c r="U10" s="247"/>
      <c r="V10" s="247">
        <v>627</v>
      </c>
      <c r="W10" s="247"/>
      <c r="X10" s="247">
        <v>624.3</v>
      </c>
      <c r="Y10" s="13"/>
      <c r="Z10" s="13"/>
      <c r="AA10" s="13"/>
      <c r="AB10" s="13">
        <v>2509.2</v>
      </c>
      <c r="AC10" s="13">
        <f>AVERAGE(AB10/4)</f>
        <v>627.3</v>
      </c>
      <c r="AD10" s="13"/>
      <c r="AE10" s="13"/>
      <c r="AF10" s="13"/>
      <c r="AG10" s="13"/>
      <c r="AH10" s="222">
        <f>(AC10+AD10+AF10)</f>
        <v>627.3</v>
      </c>
      <c r="AI10" s="116" t="s">
        <v>1055</v>
      </c>
    </row>
    <row r="11" spans="1:35" ht="15.75">
      <c r="A11" s="221">
        <v>8</v>
      </c>
      <c r="B11" s="16" t="s">
        <v>368</v>
      </c>
      <c r="C11" s="12" t="s">
        <v>369</v>
      </c>
      <c r="D11" s="12" t="s">
        <v>154</v>
      </c>
      <c r="E11" s="13"/>
      <c r="F11" s="13"/>
      <c r="G11" s="13">
        <v>627.3</v>
      </c>
      <c r="H11" s="13"/>
      <c r="I11" s="13">
        <v>623.5</v>
      </c>
      <c r="J11" s="13"/>
      <c r="K11" s="13"/>
      <c r="L11" s="13"/>
      <c r="M11" s="13"/>
      <c r="N11" s="13"/>
      <c r="O11" s="248">
        <v>623.6</v>
      </c>
      <c r="P11" s="248">
        <v>0.75</v>
      </c>
      <c r="Q11" s="247">
        <v>627.8</v>
      </c>
      <c r="R11" s="247">
        <v>0.1</v>
      </c>
      <c r="S11" s="247"/>
      <c r="T11" s="247"/>
      <c r="U11" s="247">
        <v>627.7</v>
      </c>
      <c r="V11" s="247">
        <v>628</v>
      </c>
      <c r="W11" s="247"/>
      <c r="X11" s="247">
        <v>625.5</v>
      </c>
      <c r="Y11" s="13"/>
      <c r="Z11" s="13"/>
      <c r="AA11" s="13"/>
      <c r="AB11" s="13">
        <v>2509.1</v>
      </c>
      <c r="AC11" s="13">
        <f>AVERAGE(AB11/4)</f>
        <v>627.275</v>
      </c>
      <c r="AD11" s="13"/>
      <c r="AE11" s="13"/>
      <c r="AF11" s="13"/>
      <c r="AG11" s="13"/>
      <c r="AH11" s="222">
        <f>(AC11+AD11+AF11)</f>
        <v>627.275</v>
      </c>
      <c r="AI11" s="116" t="s">
        <v>1055</v>
      </c>
    </row>
    <row r="12" spans="1:35" ht="15.75">
      <c r="A12" s="221">
        <v>9</v>
      </c>
      <c r="B12" s="16" t="s">
        <v>379</v>
      </c>
      <c r="C12" s="12" t="s">
        <v>229</v>
      </c>
      <c r="D12" s="12" t="s">
        <v>24</v>
      </c>
      <c r="E12" s="13"/>
      <c r="F12" s="13"/>
      <c r="G12" s="13">
        <v>622.1</v>
      </c>
      <c r="H12" s="13"/>
      <c r="I12" s="247">
        <v>625</v>
      </c>
      <c r="J12" s="247"/>
      <c r="K12" s="248">
        <v>619.9</v>
      </c>
      <c r="L12" s="247"/>
      <c r="M12" s="247"/>
      <c r="N12" s="247"/>
      <c r="O12" s="247"/>
      <c r="P12" s="247"/>
      <c r="Q12" s="247">
        <v>624.9</v>
      </c>
      <c r="R12" s="247"/>
      <c r="S12" s="247"/>
      <c r="T12" s="247"/>
      <c r="U12" s="247"/>
      <c r="V12" s="247">
        <v>628.6</v>
      </c>
      <c r="W12" s="247"/>
      <c r="X12" s="247">
        <v>626.7</v>
      </c>
      <c r="Y12" s="13"/>
      <c r="Z12" s="13"/>
      <c r="AA12" s="13"/>
      <c r="AB12" s="13">
        <v>2505.2</v>
      </c>
      <c r="AC12" s="13">
        <f>AVERAGE(AB12/4)</f>
        <v>626.3</v>
      </c>
      <c r="AD12" s="13"/>
      <c r="AE12" s="13"/>
      <c r="AF12" s="13"/>
      <c r="AG12" s="13"/>
      <c r="AH12" s="222">
        <f>(AC12+AD12+AF12)</f>
        <v>626.3</v>
      </c>
      <c r="AI12" s="116"/>
    </row>
    <row r="13" spans="1:35" ht="15.75">
      <c r="A13" s="221">
        <v>10</v>
      </c>
      <c r="B13" s="16" t="s">
        <v>374</v>
      </c>
      <c r="C13" s="12" t="s">
        <v>375</v>
      </c>
      <c r="D13" s="12" t="s">
        <v>14</v>
      </c>
      <c r="E13" s="13"/>
      <c r="F13" s="13"/>
      <c r="G13" s="247">
        <v>628.5</v>
      </c>
      <c r="H13" s="247"/>
      <c r="I13" s="247">
        <v>624.6</v>
      </c>
      <c r="J13" s="247"/>
      <c r="K13" s="247"/>
      <c r="L13" s="247"/>
      <c r="M13" s="247"/>
      <c r="N13" s="247"/>
      <c r="O13" s="247"/>
      <c r="P13" s="247"/>
      <c r="Q13" s="248">
        <v>623.4</v>
      </c>
      <c r="R13" s="247"/>
      <c r="S13" s="247"/>
      <c r="T13" s="247"/>
      <c r="U13" s="247"/>
      <c r="V13" s="247">
        <v>624.3</v>
      </c>
      <c r="W13" s="247"/>
      <c r="X13" s="247">
        <v>627.1</v>
      </c>
      <c r="Y13" s="13"/>
      <c r="Z13" s="13"/>
      <c r="AA13" s="13"/>
      <c r="AB13" s="13">
        <v>2504.5</v>
      </c>
      <c r="AC13" s="13">
        <f>AVERAGE(AB13/4)</f>
        <v>626.125</v>
      </c>
      <c r="AD13" s="13"/>
      <c r="AE13" s="13"/>
      <c r="AF13" s="13"/>
      <c r="AG13" s="13"/>
      <c r="AH13" s="222">
        <f>(AC13+AD13+AF13)</f>
        <v>626.125</v>
      </c>
      <c r="AI13" s="116"/>
    </row>
    <row r="14" spans="1:35" ht="15.75">
      <c r="A14" s="221">
        <v>11</v>
      </c>
      <c r="B14" s="127" t="s">
        <v>857</v>
      </c>
      <c r="C14" s="12" t="s">
        <v>858</v>
      </c>
      <c r="D14" s="12" t="s">
        <v>20</v>
      </c>
      <c r="E14" s="13"/>
      <c r="F14" s="13"/>
      <c r="G14" s="248">
        <v>621.3</v>
      </c>
      <c r="H14" s="247"/>
      <c r="I14" s="247">
        <v>623.1</v>
      </c>
      <c r="J14" s="247"/>
      <c r="K14" s="247"/>
      <c r="L14" s="247"/>
      <c r="M14" s="247"/>
      <c r="N14" s="247"/>
      <c r="O14" s="247"/>
      <c r="P14" s="247"/>
      <c r="Q14" s="247">
        <v>625.5</v>
      </c>
      <c r="R14" s="247"/>
      <c r="S14" s="247"/>
      <c r="T14" s="247"/>
      <c r="U14" s="247"/>
      <c r="V14" s="247">
        <v>626.5</v>
      </c>
      <c r="W14" s="247"/>
      <c r="X14" s="247">
        <v>629.1</v>
      </c>
      <c r="Y14" s="247">
        <v>0.1</v>
      </c>
      <c r="Z14" s="247"/>
      <c r="AA14" s="247"/>
      <c r="AB14" s="13">
        <v>2504.3</v>
      </c>
      <c r="AC14" s="13">
        <f>AVERAGE(AB14/4)</f>
        <v>626.075</v>
      </c>
      <c r="AD14" s="13"/>
      <c r="AE14" s="13"/>
      <c r="AF14" s="13"/>
      <c r="AG14" s="13"/>
      <c r="AH14" s="222">
        <f>(AC14+AD14+AF14)</f>
        <v>626.075</v>
      </c>
      <c r="AI14" s="116"/>
    </row>
    <row r="15" spans="1:35" ht="15.75">
      <c r="A15" s="221">
        <v>12</v>
      </c>
      <c r="B15" s="16" t="s">
        <v>654</v>
      </c>
      <c r="C15" s="12" t="s">
        <v>240</v>
      </c>
      <c r="D15" s="12" t="s">
        <v>52</v>
      </c>
      <c r="E15" s="13"/>
      <c r="F15" s="13"/>
      <c r="G15" s="247">
        <v>624.3</v>
      </c>
      <c r="H15" s="247"/>
      <c r="I15" s="248">
        <v>621.8</v>
      </c>
      <c r="J15" s="247"/>
      <c r="K15" s="247"/>
      <c r="L15" s="247"/>
      <c r="M15" s="247"/>
      <c r="N15" s="247"/>
      <c r="O15" s="247"/>
      <c r="P15" s="247"/>
      <c r="Q15" s="247">
        <v>626.7</v>
      </c>
      <c r="R15" s="247">
        <v>0.5</v>
      </c>
      <c r="S15" s="247"/>
      <c r="T15" s="247"/>
      <c r="U15" s="247"/>
      <c r="V15" s="247">
        <v>625</v>
      </c>
      <c r="W15" s="247"/>
      <c r="X15" s="247">
        <v>625.2</v>
      </c>
      <c r="Y15" s="13"/>
      <c r="Z15" s="13"/>
      <c r="AA15" s="13"/>
      <c r="AB15" s="13">
        <v>2501.7</v>
      </c>
      <c r="AC15" s="13">
        <f>AVERAGE(AB15/4)</f>
        <v>625.425</v>
      </c>
      <c r="AD15" s="13"/>
      <c r="AE15" s="13"/>
      <c r="AF15" s="13"/>
      <c r="AG15" s="13"/>
      <c r="AH15" s="222">
        <f>(AC15+AD15+AF15)</f>
        <v>625.425</v>
      </c>
      <c r="AI15" s="116"/>
    </row>
    <row r="16" spans="1:35" s="50" customFormat="1" ht="15.75">
      <c r="A16" s="221">
        <v>13</v>
      </c>
      <c r="B16" s="16" t="s">
        <v>386</v>
      </c>
      <c r="C16" s="12" t="s">
        <v>387</v>
      </c>
      <c r="D16" s="12" t="s">
        <v>27</v>
      </c>
      <c r="E16" s="13"/>
      <c r="F16" s="13"/>
      <c r="G16" s="247">
        <v>626</v>
      </c>
      <c r="H16" s="247"/>
      <c r="I16" s="247">
        <v>626.5</v>
      </c>
      <c r="J16" s="247"/>
      <c r="K16" s="247"/>
      <c r="L16" s="247"/>
      <c r="M16" s="247"/>
      <c r="N16" s="247"/>
      <c r="O16" s="247"/>
      <c r="P16" s="247"/>
      <c r="Q16" s="248">
        <v>621.9</v>
      </c>
      <c r="R16" s="247"/>
      <c r="S16" s="247"/>
      <c r="T16" s="247"/>
      <c r="U16" s="247"/>
      <c r="V16" s="247">
        <v>624.5</v>
      </c>
      <c r="W16" s="247"/>
      <c r="X16" s="247">
        <v>623.6</v>
      </c>
      <c r="Y16" s="13"/>
      <c r="Z16" s="13"/>
      <c r="AA16" s="13"/>
      <c r="AB16" s="13">
        <v>2500.6</v>
      </c>
      <c r="AC16" s="13">
        <f>AVERAGE(AB16/4)</f>
        <v>625.15</v>
      </c>
      <c r="AD16" s="13"/>
      <c r="AE16" s="13"/>
      <c r="AF16" s="13"/>
      <c r="AG16" s="13"/>
      <c r="AH16" s="222">
        <f>(AC16+AD16+AF16)</f>
        <v>625.15</v>
      </c>
      <c r="AI16" s="116"/>
    </row>
    <row r="17" spans="1:35" ht="15.75">
      <c r="A17" s="221">
        <v>14</v>
      </c>
      <c r="B17" s="16" t="s">
        <v>366</v>
      </c>
      <c r="C17" s="12" t="s">
        <v>367</v>
      </c>
      <c r="D17" s="12" t="s">
        <v>27</v>
      </c>
      <c r="E17" s="13"/>
      <c r="F17" s="13"/>
      <c r="G17" s="248">
        <v>620.8</v>
      </c>
      <c r="H17" s="247"/>
      <c r="I17" s="247">
        <v>624.1</v>
      </c>
      <c r="J17" s="247"/>
      <c r="K17" s="247"/>
      <c r="L17" s="247"/>
      <c r="M17" s="247"/>
      <c r="N17" s="247"/>
      <c r="O17" s="247"/>
      <c r="P17" s="247"/>
      <c r="Q17" s="247">
        <v>624.2</v>
      </c>
      <c r="R17" s="247"/>
      <c r="S17" s="247"/>
      <c r="T17" s="247"/>
      <c r="U17" s="247"/>
      <c r="V17" s="247">
        <v>627.4</v>
      </c>
      <c r="W17" s="247">
        <v>1</v>
      </c>
      <c r="X17" s="247">
        <v>623.6</v>
      </c>
      <c r="Y17" s="13"/>
      <c r="Z17" s="13"/>
      <c r="AA17" s="13"/>
      <c r="AB17" s="13">
        <v>2500.3</v>
      </c>
      <c r="AC17" s="13">
        <f>AVERAGE(AB17/4)</f>
        <v>625.075</v>
      </c>
      <c r="AD17" s="13"/>
      <c r="AE17" s="13"/>
      <c r="AF17" s="13"/>
      <c r="AG17" s="13"/>
      <c r="AH17" s="222">
        <f>(AC17+AD17+AF17)</f>
        <v>625.075</v>
      </c>
      <c r="AI17" s="116"/>
    </row>
    <row r="18" spans="1:35" s="50" customFormat="1" ht="15.75">
      <c r="A18" s="221">
        <v>15</v>
      </c>
      <c r="B18" s="16" t="s">
        <v>390</v>
      </c>
      <c r="C18" s="12" t="s">
        <v>391</v>
      </c>
      <c r="D18" s="12" t="s">
        <v>24</v>
      </c>
      <c r="E18" s="13"/>
      <c r="F18" s="13"/>
      <c r="G18" s="247">
        <v>626.4</v>
      </c>
      <c r="H18" s="247">
        <v>0.25</v>
      </c>
      <c r="I18" s="247">
        <v>629</v>
      </c>
      <c r="J18" s="247"/>
      <c r="K18" s="247"/>
      <c r="L18" s="247"/>
      <c r="M18" s="247"/>
      <c r="N18" s="247"/>
      <c r="O18" s="247"/>
      <c r="P18" s="247"/>
      <c r="Q18" s="247">
        <v>620.7</v>
      </c>
      <c r="R18" s="247"/>
      <c r="S18" s="247"/>
      <c r="T18" s="247"/>
      <c r="U18" s="247"/>
      <c r="V18" s="247">
        <v>623.5</v>
      </c>
      <c r="W18" s="247"/>
      <c r="X18" s="248">
        <v>617.1</v>
      </c>
      <c r="Y18" s="13"/>
      <c r="Z18" s="13"/>
      <c r="AA18" s="13"/>
      <c r="AB18" s="13">
        <v>2499.85</v>
      </c>
      <c r="AC18" s="13">
        <f>AVERAGE(AB18/4)</f>
        <v>624.9625</v>
      </c>
      <c r="AD18" s="13"/>
      <c r="AE18" s="13"/>
      <c r="AF18" s="13"/>
      <c r="AG18" s="13"/>
      <c r="AH18" s="222">
        <f>(AC18+AD18+AF18)</f>
        <v>624.9625</v>
      </c>
      <c r="AI18" s="116"/>
    </row>
    <row r="19" spans="1:35" ht="15.75">
      <c r="A19" s="221">
        <v>16</v>
      </c>
      <c r="B19" s="127" t="s">
        <v>1146</v>
      </c>
      <c r="C19" s="12" t="s">
        <v>1147</v>
      </c>
      <c r="D19" s="12" t="s">
        <v>10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372">
        <v>625.1</v>
      </c>
      <c r="R19" s="372">
        <v>0.1</v>
      </c>
      <c r="S19" s="372"/>
      <c r="T19" s="372"/>
      <c r="U19" s="372"/>
      <c r="V19" s="248">
        <v>621.8</v>
      </c>
      <c r="W19" s="372"/>
      <c r="X19" s="372">
        <v>623.8</v>
      </c>
      <c r="Y19" s="372"/>
      <c r="Z19" s="372">
        <v>623</v>
      </c>
      <c r="AA19" s="372">
        <v>627.6</v>
      </c>
      <c r="AB19" s="13">
        <v>2499.6</v>
      </c>
      <c r="AC19" s="13">
        <f>AVERAGE(AB19/4)</f>
        <v>624.9</v>
      </c>
      <c r="AD19" s="13"/>
      <c r="AE19" s="13"/>
      <c r="AF19" s="13"/>
      <c r="AG19" s="13"/>
      <c r="AH19" s="222">
        <f>(AC19+AD19+AF19)</f>
        <v>624.9</v>
      </c>
      <c r="AI19" s="116"/>
    </row>
    <row r="20" spans="1:35" ht="15.75">
      <c r="A20" s="221">
        <v>17</v>
      </c>
      <c r="B20" s="16" t="s">
        <v>628</v>
      </c>
      <c r="C20" s="12" t="s">
        <v>583</v>
      </c>
      <c r="D20" s="12" t="s">
        <v>24</v>
      </c>
      <c r="E20" s="13"/>
      <c r="F20" s="13"/>
      <c r="G20" s="248">
        <v>618.6</v>
      </c>
      <c r="H20" s="247"/>
      <c r="I20" s="247">
        <v>623.7</v>
      </c>
      <c r="J20" s="247"/>
      <c r="K20" s="247"/>
      <c r="L20" s="247"/>
      <c r="M20" s="247"/>
      <c r="N20" s="247"/>
      <c r="O20" s="247"/>
      <c r="P20" s="247"/>
      <c r="Q20" s="247">
        <v>624.5</v>
      </c>
      <c r="R20" s="247"/>
      <c r="S20" s="247"/>
      <c r="T20" s="247"/>
      <c r="U20" s="247"/>
      <c r="V20" s="247">
        <v>625.6</v>
      </c>
      <c r="W20" s="247"/>
      <c r="X20" s="247">
        <v>624.9</v>
      </c>
      <c r="Y20" s="13"/>
      <c r="Z20" s="13"/>
      <c r="AA20" s="13"/>
      <c r="AB20" s="13">
        <v>2498.7</v>
      </c>
      <c r="AC20" s="13">
        <f>AVERAGE(AB20/4)</f>
        <v>624.675</v>
      </c>
      <c r="AD20" s="13"/>
      <c r="AE20" s="13"/>
      <c r="AF20" s="13"/>
      <c r="AG20" s="13"/>
      <c r="AH20" s="222">
        <f>(AC20+AD20+AF20)</f>
        <v>624.675</v>
      </c>
      <c r="AI20" s="116"/>
    </row>
    <row r="21" spans="1:35" ht="15.75">
      <c r="A21" s="221">
        <v>18</v>
      </c>
      <c r="B21" s="16" t="s">
        <v>677</v>
      </c>
      <c r="C21" s="12" t="s">
        <v>678</v>
      </c>
      <c r="D21" s="12" t="s">
        <v>14</v>
      </c>
      <c r="E21" s="13"/>
      <c r="F21" s="13"/>
      <c r="G21" s="13">
        <v>624.3</v>
      </c>
      <c r="H21" s="13"/>
      <c r="I21" s="247">
        <v>625.6</v>
      </c>
      <c r="J21" s="247"/>
      <c r="K21" s="248">
        <v>616.7</v>
      </c>
      <c r="L21" s="247"/>
      <c r="M21" s="247"/>
      <c r="N21" s="247"/>
      <c r="O21" s="247"/>
      <c r="P21" s="247"/>
      <c r="Q21" s="247">
        <v>626.3</v>
      </c>
      <c r="R21" s="247">
        <v>0.1</v>
      </c>
      <c r="S21" s="247"/>
      <c r="T21" s="247"/>
      <c r="U21" s="247"/>
      <c r="V21" s="247">
        <v>619</v>
      </c>
      <c r="W21" s="247"/>
      <c r="X21" s="247">
        <v>627.5</v>
      </c>
      <c r="Y21" s="13"/>
      <c r="Z21" s="13"/>
      <c r="AA21" s="13"/>
      <c r="AB21" s="13">
        <v>2498.5</v>
      </c>
      <c r="AC21" s="13">
        <f>AVERAGE(AB21/4)</f>
        <v>624.625</v>
      </c>
      <c r="AD21" s="13"/>
      <c r="AE21" s="13"/>
      <c r="AF21" s="13"/>
      <c r="AG21" s="13"/>
      <c r="AH21" s="222">
        <f>(AC21+AD21+AF21)</f>
        <v>624.625</v>
      </c>
      <c r="AI21" s="116"/>
    </row>
    <row r="22" spans="1:35" ht="15.75">
      <c r="A22" s="221">
        <v>19</v>
      </c>
      <c r="B22" s="23" t="s">
        <v>381</v>
      </c>
      <c r="C22" s="12" t="s">
        <v>382</v>
      </c>
      <c r="D22" s="12" t="s">
        <v>25</v>
      </c>
      <c r="E22" s="13"/>
      <c r="F22" s="13"/>
      <c r="G22" s="248">
        <v>618.6</v>
      </c>
      <c r="H22" s="247"/>
      <c r="I22" s="247">
        <v>623.6</v>
      </c>
      <c r="J22" s="247"/>
      <c r="K22" s="247"/>
      <c r="L22" s="247"/>
      <c r="M22" s="247"/>
      <c r="N22" s="247"/>
      <c r="O22" s="247"/>
      <c r="P22" s="247"/>
      <c r="Q22" s="247">
        <v>625</v>
      </c>
      <c r="R22" s="247"/>
      <c r="S22" s="247"/>
      <c r="T22" s="247"/>
      <c r="U22" s="247"/>
      <c r="V22" s="247">
        <v>624.7</v>
      </c>
      <c r="W22" s="247"/>
      <c r="X22" s="247">
        <v>623.9</v>
      </c>
      <c r="Y22" s="13"/>
      <c r="Z22" s="13"/>
      <c r="AA22" s="13"/>
      <c r="AB22" s="13">
        <v>2497.2</v>
      </c>
      <c r="AC22" s="13">
        <f>AVERAGE(AB22/4)</f>
        <v>624.3</v>
      </c>
      <c r="AD22" s="13"/>
      <c r="AE22" s="13"/>
      <c r="AF22" s="13"/>
      <c r="AG22" s="13"/>
      <c r="AH22" s="222">
        <f>(AC22+AD22+AF22)</f>
        <v>624.3</v>
      </c>
      <c r="AI22" s="116"/>
    </row>
    <row r="23" spans="1:35" ht="15.75">
      <c r="A23" s="221">
        <v>20</v>
      </c>
      <c r="B23" s="16" t="s">
        <v>384</v>
      </c>
      <c r="C23" s="12" t="s">
        <v>385</v>
      </c>
      <c r="D23" s="12" t="s">
        <v>9</v>
      </c>
      <c r="E23" s="13"/>
      <c r="F23" s="13"/>
      <c r="G23" s="247">
        <v>623</v>
      </c>
      <c r="H23" s="247"/>
      <c r="I23" s="247">
        <v>624.2</v>
      </c>
      <c r="J23" s="247"/>
      <c r="K23" s="247"/>
      <c r="L23" s="247"/>
      <c r="M23" s="247"/>
      <c r="N23" s="247"/>
      <c r="O23" s="247"/>
      <c r="P23" s="247"/>
      <c r="Q23" s="247">
        <v>624</v>
      </c>
      <c r="R23" s="247"/>
      <c r="S23" s="247"/>
      <c r="T23" s="247"/>
      <c r="U23" s="247"/>
      <c r="V23" s="248">
        <v>621.7</v>
      </c>
      <c r="W23" s="247"/>
      <c r="X23" s="247">
        <v>625.9</v>
      </c>
      <c r="Y23" s="13"/>
      <c r="Z23" s="13"/>
      <c r="AA23" s="13"/>
      <c r="AB23" s="13">
        <v>2497.1</v>
      </c>
      <c r="AC23" s="13">
        <f>AVERAGE(AB23/4)</f>
        <v>624.275</v>
      </c>
      <c r="AD23" s="13"/>
      <c r="AE23" s="13"/>
      <c r="AF23" s="13"/>
      <c r="AG23" s="13"/>
      <c r="AH23" s="222">
        <f>(AC23+AD23+AF23)</f>
        <v>624.275</v>
      </c>
      <c r="AI23" s="116"/>
    </row>
    <row r="24" spans="1:35" ht="15.75">
      <c r="A24" s="221">
        <v>21</v>
      </c>
      <c r="B24" s="16" t="s">
        <v>625</v>
      </c>
      <c r="C24" s="12" t="s">
        <v>83</v>
      </c>
      <c r="D24" s="12" t="s">
        <v>21</v>
      </c>
      <c r="E24" s="13"/>
      <c r="F24" s="13"/>
      <c r="G24" s="13">
        <v>618.2</v>
      </c>
      <c r="H24" s="13"/>
      <c r="I24" s="248">
        <v>619.3</v>
      </c>
      <c r="J24" s="247"/>
      <c r="K24" s="247">
        <v>620.3</v>
      </c>
      <c r="L24" s="247"/>
      <c r="M24" s="247"/>
      <c r="N24" s="247"/>
      <c r="O24" s="247"/>
      <c r="P24" s="247"/>
      <c r="Q24" s="247">
        <v>624.7</v>
      </c>
      <c r="R24" s="247"/>
      <c r="S24" s="247"/>
      <c r="T24" s="247"/>
      <c r="U24" s="247"/>
      <c r="V24" s="247">
        <v>626.1</v>
      </c>
      <c r="W24" s="247"/>
      <c r="X24" s="247">
        <v>624.1</v>
      </c>
      <c r="Y24" s="13"/>
      <c r="Z24" s="13"/>
      <c r="AA24" s="13"/>
      <c r="AB24" s="13">
        <v>2495.2</v>
      </c>
      <c r="AC24" s="13">
        <f>AVERAGE(AB24/4)</f>
        <v>623.8</v>
      </c>
      <c r="AD24" s="13"/>
      <c r="AE24" s="13"/>
      <c r="AF24" s="13"/>
      <c r="AG24" s="13"/>
      <c r="AH24" s="222">
        <f>(AC24+AD24+AF24)</f>
        <v>623.8</v>
      </c>
      <c r="AI24" s="116"/>
    </row>
    <row r="25" spans="1:35" s="50" customFormat="1" ht="15.75">
      <c r="A25" s="221">
        <v>22</v>
      </c>
      <c r="B25" s="16" t="s">
        <v>982</v>
      </c>
      <c r="C25" s="12" t="s">
        <v>372</v>
      </c>
      <c r="D25" s="12" t="s">
        <v>21</v>
      </c>
      <c r="E25" s="13"/>
      <c r="F25" s="13"/>
      <c r="G25" s="248">
        <v>620.4</v>
      </c>
      <c r="H25" s="247"/>
      <c r="I25" s="247">
        <v>625.8</v>
      </c>
      <c r="J25" s="247"/>
      <c r="K25" s="247"/>
      <c r="L25" s="247"/>
      <c r="M25" s="247"/>
      <c r="N25" s="247"/>
      <c r="O25" s="247"/>
      <c r="P25" s="247"/>
      <c r="Q25" s="247">
        <v>624.2</v>
      </c>
      <c r="R25" s="247"/>
      <c r="S25" s="247"/>
      <c r="T25" s="247"/>
      <c r="U25" s="247"/>
      <c r="V25" s="247">
        <v>623.3</v>
      </c>
      <c r="W25" s="247"/>
      <c r="X25" s="247">
        <v>621.9</v>
      </c>
      <c r="Y25" s="13"/>
      <c r="Z25" s="13"/>
      <c r="AA25" s="13"/>
      <c r="AB25" s="13">
        <v>2495.2</v>
      </c>
      <c r="AC25" s="13">
        <f>AVERAGE(AB25/4)</f>
        <v>623.8</v>
      </c>
      <c r="AD25" s="13"/>
      <c r="AE25" s="13"/>
      <c r="AF25" s="13"/>
      <c r="AG25" s="13"/>
      <c r="AH25" s="222">
        <f>(AC25+AD25+AF25)</f>
        <v>623.8</v>
      </c>
      <c r="AI25" s="116"/>
    </row>
    <row r="26" spans="1:35" ht="15.75">
      <c r="A26" s="221">
        <v>23</v>
      </c>
      <c r="B26" s="16" t="s">
        <v>228</v>
      </c>
      <c r="C26" s="12" t="s">
        <v>229</v>
      </c>
      <c r="D26" s="12" t="s">
        <v>80</v>
      </c>
      <c r="E26" s="13"/>
      <c r="F26" s="13"/>
      <c r="G26" s="247">
        <v>619.8</v>
      </c>
      <c r="H26" s="247"/>
      <c r="I26" s="248">
        <v>617.1</v>
      </c>
      <c r="J26" s="247"/>
      <c r="K26" s="247"/>
      <c r="L26" s="247"/>
      <c r="M26" s="247"/>
      <c r="N26" s="247"/>
      <c r="O26" s="247"/>
      <c r="P26" s="247"/>
      <c r="Q26" s="247">
        <v>624.9</v>
      </c>
      <c r="R26" s="247"/>
      <c r="S26" s="247"/>
      <c r="T26" s="247"/>
      <c r="U26" s="247"/>
      <c r="V26" s="247">
        <v>625.9</v>
      </c>
      <c r="W26" s="247"/>
      <c r="X26" s="247">
        <v>624.3</v>
      </c>
      <c r="Y26" s="13"/>
      <c r="Z26" s="13"/>
      <c r="AA26" s="13"/>
      <c r="AB26" s="13">
        <v>2494.9</v>
      </c>
      <c r="AC26" s="13">
        <f>AVERAGE(AB26/4)</f>
        <v>623.725</v>
      </c>
      <c r="AD26" s="13"/>
      <c r="AE26" s="13"/>
      <c r="AF26" s="13"/>
      <c r="AG26" s="13"/>
      <c r="AH26" s="222">
        <f>(AC26+AD26+AF26)</f>
        <v>623.725</v>
      </c>
      <c r="AI26" s="116"/>
    </row>
    <row r="27" spans="1:35" s="50" customFormat="1" ht="15.75">
      <c r="A27" s="221">
        <v>24</v>
      </c>
      <c r="B27" s="127" t="s">
        <v>856</v>
      </c>
      <c r="C27" s="12" t="s">
        <v>844</v>
      </c>
      <c r="D27" s="12" t="s">
        <v>9</v>
      </c>
      <c r="E27" s="13"/>
      <c r="F27" s="13"/>
      <c r="G27" s="13">
        <v>623.5</v>
      </c>
      <c r="H27" s="13"/>
      <c r="I27" s="248">
        <v>608.3</v>
      </c>
      <c r="J27" s="247"/>
      <c r="K27" s="247">
        <v>624.3</v>
      </c>
      <c r="L27" s="247"/>
      <c r="M27" s="247"/>
      <c r="N27" s="247"/>
      <c r="O27" s="247"/>
      <c r="P27" s="247"/>
      <c r="Q27" s="247">
        <v>622.1</v>
      </c>
      <c r="R27" s="247"/>
      <c r="S27" s="247"/>
      <c r="T27" s="247"/>
      <c r="U27" s="247"/>
      <c r="V27" s="247">
        <v>623.9</v>
      </c>
      <c r="W27" s="247"/>
      <c r="X27" s="247">
        <v>624.3</v>
      </c>
      <c r="Y27" s="13"/>
      <c r="Z27" s="13"/>
      <c r="AA27" s="13"/>
      <c r="AB27" s="13">
        <v>2494.6</v>
      </c>
      <c r="AC27" s="13">
        <f>AVERAGE(AB27/4)</f>
        <v>623.65</v>
      </c>
      <c r="AD27" s="13"/>
      <c r="AE27" s="13"/>
      <c r="AF27" s="13"/>
      <c r="AG27" s="13"/>
      <c r="AH27" s="222">
        <f>(AC27+AD27+AF27)</f>
        <v>623.65</v>
      </c>
      <c r="AI27" s="116"/>
    </row>
    <row r="28" spans="1:35" s="50" customFormat="1" ht="15.75">
      <c r="A28" s="221">
        <v>25</v>
      </c>
      <c r="B28" s="23" t="s">
        <v>380</v>
      </c>
      <c r="C28" s="12" t="s">
        <v>376</v>
      </c>
      <c r="D28" s="12" t="s">
        <v>24</v>
      </c>
      <c r="E28" s="13"/>
      <c r="F28" s="13"/>
      <c r="G28" s="247">
        <v>621.3</v>
      </c>
      <c r="H28" s="247"/>
      <c r="I28" s="247">
        <v>624.8</v>
      </c>
      <c r="J28" s="247"/>
      <c r="K28" s="247"/>
      <c r="L28" s="247"/>
      <c r="M28" s="247"/>
      <c r="N28" s="247"/>
      <c r="O28" s="247"/>
      <c r="P28" s="247"/>
      <c r="Q28" s="247">
        <v>622.3</v>
      </c>
      <c r="R28" s="247"/>
      <c r="S28" s="247"/>
      <c r="T28" s="247"/>
      <c r="U28" s="247"/>
      <c r="V28" s="248">
        <v>617.1</v>
      </c>
      <c r="W28" s="247"/>
      <c r="X28" s="247">
        <v>626</v>
      </c>
      <c r="Y28" s="13"/>
      <c r="Z28" s="13"/>
      <c r="AA28" s="13"/>
      <c r="AB28" s="13">
        <v>2494.4</v>
      </c>
      <c r="AC28" s="13">
        <f>AVERAGE(AB28/4)</f>
        <v>623.6</v>
      </c>
      <c r="AD28" s="13"/>
      <c r="AE28" s="13"/>
      <c r="AF28" s="13"/>
      <c r="AG28" s="13"/>
      <c r="AH28" s="222">
        <f>(AC28+AD28+AF28)</f>
        <v>623.6</v>
      </c>
      <c r="AI28" s="116"/>
    </row>
    <row r="29" spans="1:35" ht="15.75">
      <c r="A29" s="221">
        <v>26</v>
      </c>
      <c r="B29" s="16" t="s">
        <v>978</v>
      </c>
      <c r="C29" s="12" t="s">
        <v>979</v>
      </c>
      <c r="D29" s="12" t="s">
        <v>92</v>
      </c>
      <c r="E29" s="13"/>
      <c r="F29" s="13"/>
      <c r="G29" s="247">
        <v>622.4</v>
      </c>
      <c r="H29" s="247"/>
      <c r="I29" s="247">
        <v>620.5</v>
      </c>
      <c r="J29" s="247"/>
      <c r="K29" s="247"/>
      <c r="L29" s="247"/>
      <c r="M29" s="247"/>
      <c r="N29" s="247"/>
      <c r="O29" s="247"/>
      <c r="P29" s="247"/>
      <c r="Q29" s="248">
        <v>617.8</v>
      </c>
      <c r="R29" s="247"/>
      <c r="S29" s="247"/>
      <c r="T29" s="247"/>
      <c r="U29" s="247"/>
      <c r="V29" s="247">
        <v>625.3</v>
      </c>
      <c r="W29" s="247"/>
      <c r="X29" s="247">
        <v>625.7</v>
      </c>
      <c r="Y29" s="13"/>
      <c r="Z29" s="13"/>
      <c r="AA29" s="13"/>
      <c r="AB29" s="13">
        <v>2493.9</v>
      </c>
      <c r="AC29" s="13">
        <f>AVERAGE(AB29/4)</f>
        <v>623.475</v>
      </c>
      <c r="AD29" s="13"/>
      <c r="AE29" s="13"/>
      <c r="AF29" s="13"/>
      <c r="AG29" s="13"/>
      <c r="AH29" s="222">
        <f>(AC29+AD29+AF29)</f>
        <v>623.475</v>
      </c>
      <c r="AI29" s="116"/>
    </row>
    <row r="30" spans="1:35" s="50" customFormat="1" ht="15.75">
      <c r="A30" s="221">
        <v>27</v>
      </c>
      <c r="B30" s="16" t="s">
        <v>370</v>
      </c>
      <c r="C30" s="12" t="s">
        <v>371</v>
      </c>
      <c r="D30" s="12" t="s">
        <v>20</v>
      </c>
      <c r="E30" s="13"/>
      <c r="F30" s="13"/>
      <c r="G30" s="247">
        <v>621.9</v>
      </c>
      <c r="H30" s="247"/>
      <c r="I30" s="247">
        <v>622.8</v>
      </c>
      <c r="J30" s="247"/>
      <c r="K30" s="247"/>
      <c r="L30" s="247"/>
      <c r="M30" s="247"/>
      <c r="N30" s="247"/>
      <c r="O30" s="247"/>
      <c r="P30" s="247"/>
      <c r="Q30" s="247">
        <v>621.6</v>
      </c>
      <c r="R30" s="247"/>
      <c r="S30" s="247"/>
      <c r="T30" s="247"/>
      <c r="U30" s="247"/>
      <c r="V30" s="247">
        <v>626.1</v>
      </c>
      <c r="W30" s="247"/>
      <c r="X30" s="248">
        <v>620.6</v>
      </c>
      <c r="Y30" s="13"/>
      <c r="Z30" s="13"/>
      <c r="AA30" s="13"/>
      <c r="AB30" s="13">
        <v>2492.4</v>
      </c>
      <c r="AC30" s="13">
        <f>AVERAGE(AB30/4)</f>
        <v>623.1</v>
      </c>
      <c r="AD30" s="13"/>
      <c r="AE30" s="13"/>
      <c r="AF30" s="13"/>
      <c r="AG30" s="13"/>
      <c r="AH30" s="222">
        <f>(AC30+AD30+AF30)</f>
        <v>623.1</v>
      </c>
      <c r="AI30" s="116"/>
    </row>
    <row r="31" spans="1:35" ht="15.75">
      <c r="A31" s="221">
        <v>28</v>
      </c>
      <c r="B31" s="16" t="s">
        <v>980</v>
      </c>
      <c r="C31" s="12" t="s">
        <v>438</v>
      </c>
      <c r="D31" s="12" t="s">
        <v>33</v>
      </c>
      <c r="E31" s="13"/>
      <c r="F31" s="13"/>
      <c r="G31" s="248">
        <v>616.9</v>
      </c>
      <c r="H31" s="247"/>
      <c r="I31" s="247">
        <v>624.4</v>
      </c>
      <c r="J31" s="247"/>
      <c r="K31" s="247"/>
      <c r="L31" s="247"/>
      <c r="M31" s="247"/>
      <c r="N31" s="247"/>
      <c r="O31" s="247"/>
      <c r="P31" s="247"/>
      <c r="Q31" s="247">
        <v>617.8</v>
      </c>
      <c r="R31" s="247"/>
      <c r="S31" s="247"/>
      <c r="T31" s="247"/>
      <c r="U31" s="247"/>
      <c r="V31" s="247">
        <v>622.1</v>
      </c>
      <c r="W31" s="247"/>
      <c r="X31" s="247">
        <v>627.9</v>
      </c>
      <c r="Y31" s="13"/>
      <c r="Z31" s="13"/>
      <c r="AA31" s="13"/>
      <c r="AB31" s="13">
        <v>2492.2</v>
      </c>
      <c r="AC31" s="13">
        <f>AVERAGE(AB31/4)</f>
        <v>623.05</v>
      </c>
      <c r="AD31" s="13"/>
      <c r="AE31" s="13"/>
      <c r="AF31" s="13"/>
      <c r="AG31" s="13"/>
      <c r="AH31" s="222">
        <f>(AC31+AD31+AF31)</f>
        <v>623.05</v>
      </c>
      <c r="AI31" s="116"/>
    </row>
    <row r="32" spans="1:35" s="50" customFormat="1" ht="15.75">
      <c r="A32" s="221">
        <v>29</v>
      </c>
      <c r="B32" s="127" t="s">
        <v>866</v>
      </c>
      <c r="C32" s="12" t="s">
        <v>867</v>
      </c>
      <c r="D32" s="12" t="s">
        <v>35</v>
      </c>
      <c r="E32" s="13"/>
      <c r="F32" s="13"/>
      <c r="G32" s="247">
        <v>621.8</v>
      </c>
      <c r="H32" s="247"/>
      <c r="I32" s="248">
        <v>614.2</v>
      </c>
      <c r="J32" s="247"/>
      <c r="K32" s="247"/>
      <c r="L32" s="247"/>
      <c r="M32" s="247"/>
      <c r="N32" s="247"/>
      <c r="O32" s="247"/>
      <c r="P32" s="247"/>
      <c r="Q32" s="247">
        <v>625.1</v>
      </c>
      <c r="R32" s="247"/>
      <c r="S32" s="247"/>
      <c r="T32" s="247"/>
      <c r="U32" s="247"/>
      <c r="V32" s="247">
        <v>621.2</v>
      </c>
      <c r="W32" s="247"/>
      <c r="X32" s="247">
        <v>623.5</v>
      </c>
      <c r="Y32" s="13"/>
      <c r="Z32" s="13"/>
      <c r="AA32" s="13"/>
      <c r="AB32" s="13">
        <v>2491.6</v>
      </c>
      <c r="AC32" s="13">
        <f>AVERAGE(AB32/4)</f>
        <v>622.9</v>
      </c>
      <c r="AD32" s="13"/>
      <c r="AE32" s="13"/>
      <c r="AF32" s="13"/>
      <c r="AG32" s="13"/>
      <c r="AH32" s="222">
        <f>(AC32+AD32+AF32)</f>
        <v>622.9</v>
      </c>
      <c r="AI32" s="116"/>
    </row>
    <row r="33" spans="1:35" ht="15.75">
      <c r="A33" s="221">
        <v>30</v>
      </c>
      <c r="B33" s="16" t="s">
        <v>242</v>
      </c>
      <c r="C33" s="27" t="s">
        <v>243</v>
      </c>
      <c r="D33" s="12" t="s">
        <v>21</v>
      </c>
      <c r="E33" s="13"/>
      <c r="F33" s="13"/>
      <c r="G33" s="247">
        <v>624.7</v>
      </c>
      <c r="H33" s="247"/>
      <c r="I33" s="247">
        <v>625.7</v>
      </c>
      <c r="J33" s="247"/>
      <c r="K33" s="247"/>
      <c r="L33" s="247"/>
      <c r="M33" s="247"/>
      <c r="N33" s="247"/>
      <c r="O33" s="247"/>
      <c r="P33" s="247"/>
      <c r="Q33" s="247">
        <v>620.7</v>
      </c>
      <c r="R33" s="247"/>
      <c r="S33" s="247"/>
      <c r="T33" s="247"/>
      <c r="U33" s="247"/>
      <c r="V33" s="248">
        <v>619.4</v>
      </c>
      <c r="W33" s="247"/>
      <c r="X33" s="247">
        <v>620.5</v>
      </c>
      <c r="Y33" s="13"/>
      <c r="Z33" s="13"/>
      <c r="AA33" s="13"/>
      <c r="AB33" s="13">
        <v>2491.6</v>
      </c>
      <c r="AC33" s="13">
        <f>AVERAGE(AB33/4)</f>
        <v>622.9</v>
      </c>
      <c r="AD33" s="13"/>
      <c r="AE33" s="13"/>
      <c r="AF33" s="13"/>
      <c r="AG33" s="13"/>
      <c r="AH33" s="222">
        <f>(AC33+AD33+AF33)</f>
        <v>622.9</v>
      </c>
      <c r="AI33" s="116"/>
    </row>
    <row r="34" spans="1:35" ht="15.75">
      <c r="A34" s="221">
        <v>31</v>
      </c>
      <c r="B34" s="16" t="s">
        <v>394</v>
      </c>
      <c r="C34" s="12" t="s">
        <v>395</v>
      </c>
      <c r="D34" s="12" t="s">
        <v>24</v>
      </c>
      <c r="E34" s="13"/>
      <c r="F34" s="13"/>
      <c r="G34" s="247">
        <v>621.8</v>
      </c>
      <c r="H34" s="247"/>
      <c r="I34" s="248">
        <v>621.3</v>
      </c>
      <c r="J34" s="247"/>
      <c r="K34" s="247"/>
      <c r="L34" s="247"/>
      <c r="M34" s="247"/>
      <c r="N34" s="247"/>
      <c r="O34" s="247"/>
      <c r="P34" s="247"/>
      <c r="Q34" s="247">
        <v>624.1</v>
      </c>
      <c r="R34" s="247"/>
      <c r="S34" s="247"/>
      <c r="T34" s="247"/>
      <c r="U34" s="247"/>
      <c r="V34" s="247">
        <v>622</v>
      </c>
      <c r="W34" s="247"/>
      <c r="X34" s="247">
        <v>622.6</v>
      </c>
      <c r="Y34" s="13"/>
      <c r="Z34" s="13"/>
      <c r="AA34" s="13"/>
      <c r="AB34" s="13">
        <v>2490.5</v>
      </c>
      <c r="AC34" s="13">
        <f>AVERAGE(AB34/4)</f>
        <v>622.625</v>
      </c>
      <c r="AD34" s="13"/>
      <c r="AE34" s="13"/>
      <c r="AF34" s="13"/>
      <c r="AG34" s="13"/>
      <c r="AH34" s="222">
        <f>(AC34+AD34+AF34)</f>
        <v>622.625</v>
      </c>
      <c r="AI34" s="116"/>
    </row>
    <row r="35" spans="1:35" s="50" customFormat="1" ht="15.75">
      <c r="A35" s="221">
        <v>32</v>
      </c>
      <c r="B35" s="16" t="s">
        <v>981</v>
      </c>
      <c r="C35" s="12" t="s">
        <v>418</v>
      </c>
      <c r="D35" s="12" t="s">
        <v>114</v>
      </c>
      <c r="E35" s="13"/>
      <c r="F35" s="13"/>
      <c r="G35" s="247">
        <v>620.6</v>
      </c>
      <c r="H35" s="247"/>
      <c r="I35" s="247">
        <v>625.2</v>
      </c>
      <c r="J35" s="247"/>
      <c r="K35" s="247"/>
      <c r="L35" s="247"/>
      <c r="M35" s="247"/>
      <c r="N35" s="247"/>
      <c r="O35" s="247"/>
      <c r="P35" s="247"/>
      <c r="Q35" s="248">
        <v>618.4</v>
      </c>
      <c r="R35" s="247"/>
      <c r="S35" s="247"/>
      <c r="T35" s="247"/>
      <c r="U35" s="247"/>
      <c r="V35" s="247">
        <v>623.7</v>
      </c>
      <c r="W35" s="247"/>
      <c r="X35" s="247">
        <v>620.6</v>
      </c>
      <c r="Y35" s="13"/>
      <c r="Z35" s="13"/>
      <c r="AA35" s="13"/>
      <c r="AB35" s="13">
        <v>2490.1</v>
      </c>
      <c r="AC35" s="13">
        <f>AVERAGE(AB35/4)</f>
        <v>622.525</v>
      </c>
      <c r="AD35" s="13"/>
      <c r="AE35" s="13"/>
      <c r="AF35" s="13"/>
      <c r="AG35" s="13"/>
      <c r="AH35" s="222">
        <f>(AC35+AD35+AF35)</f>
        <v>622.525</v>
      </c>
      <c r="AI35" s="116"/>
    </row>
    <row r="36" spans="1:35" ht="15.75">
      <c r="A36" s="221">
        <v>33</v>
      </c>
      <c r="B36" s="16" t="s">
        <v>630</v>
      </c>
      <c r="C36" s="12" t="s">
        <v>657</v>
      </c>
      <c r="D36" s="12" t="s">
        <v>9</v>
      </c>
      <c r="E36" s="13"/>
      <c r="F36" s="13"/>
      <c r="G36" s="248">
        <v>619.8</v>
      </c>
      <c r="H36" s="247"/>
      <c r="I36" s="247">
        <v>625</v>
      </c>
      <c r="J36" s="247"/>
      <c r="K36" s="247"/>
      <c r="L36" s="247"/>
      <c r="M36" s="247"/>
      <c r="N36" s="247"/>
      <c r="O36" s="247"/>
      <c r="P36" s="247"/>
      <c r="Q36" s="247">
        <v>620.8</v>
      </c>
      <c r="R36" s="247"/>
      <c r="S36" s="247"/>
      <c r="T36" s="247"/>
      <c r="U36" s="247"/>
      <c r="V36" s="247">
        <v>621.5</v>
      </c>
      <c r="W36" s="247"/>
      <c r="X36" s="247">
        <v>622.1</v>
      </c>
      <c r="Y36" s="13"/>
      <c r="Z36" s="13"/>
      <c r="AA36" s="13"/>
      <c r="AB36" s="13">
        <v>2489.4</v>
      </c>
      <c r="AC36" s="13">
        <f>AVERAGE(AB36/4)</f>
        <v>622.35</v>
      </c>
      <c r="AD36" s="13"/>
      <c r="AE36" s="13"/>
      <c r="AF36" s="13"/>
      <c r="AG36" s="13"/>
      <c r="AH36" s="222">
        <f>(AC36+AD36+AF36)</f>
        <v>622.35</v>
      </c>
      <c r="AI36" s="116"/>
    </row>
    <row r="37" spans="1:35" s="50" customFormat="1" ht="15.75">
      <c r="A37" s="221">
        <v>34</v>
      </c>
      <c r="B37" s="16" t="s">
        <v>820</v>
      </c>
      <c r="C37" s="12" t="s">
        <v>667</v>
      </c>
      <c r="D37" s="12" t="s">
        <v>21</v>
      </c>
      <c r="E37" s="13"/>
      <c r="F37" s="13"/>
      <c r="G37" s="248">
        <v>616.8</v>
      </c>
      <c r="H37" s="247"/>
      <c r="I37" s="247">
        <v>620.1</v>
      </c>
      <c r="J37" s="247"/>
      <c r="K37" s="247"/>
      <c r="L37" s="247"/>
      <c r="M37" s="247"/>
      <c r="N37" s="247"/>
      <c r="O37" s="247"/>
      <c r="P37" s="247"/>
      <c r="Q37" s="247">
        <v>620.7</v>
      </c>
      <c r="R37" s="247"/>
      <c r="S37" s="247"/>
      <c r="T37" s="247"/>
      <c r="U37" s="247"/>
      <c r="V37" s="247">
        <v>626.6</v>
      </c>
      <c r="W37" s="247"/>
      <c r="X37" s="247">
        <v>621.6</v>
      </c>
      <c r="Y37" s="13"/>
      <c r="Z37" s="13"/>
      <c r="AA37" s="13"/>
      <c r="AB37" s="13">
        <v>2489</v>
      </c>
      <c r="AC37" s="13">
        <f>AVERAGE(AB37/4)</f>
        <v>622.25</v>
      </c>
      <c r="AD37" s="13"/>
      <c r="AE37" s="13"/>
      <c r="AF37" s="13"/>
      <c r="AG37" s="13"/>
      <c r="AH37" s="222">
        <f>(AC37+AD37+AF37)</f>
        <v>622.25</v>
      </c>
      <c r="AI37" s="116"/>
    </row>
    <row r="38" spans="1:35" ht="15.75">
      <c r="A38" s="221">
        <v>35</v>
      </c>
      <c r="B38" s="16" t="s">
        <v>629</v>
      </c>
      <c r="C38" s="12" t="s">
        <v>670</v>
      </c>
      <c r="D38" s="12" t="s">
        <v>14</v>
      </c>
      <c r="E38" s="13"/>
      <c r="F38" s="13"/>
      <c r="G38" s="247">
        <v>623.3</v>
      </c>
      <c r="H38" s="247"/>
      <c r="I38" s="247">
        <v>620.7</v>
      </c>
      <c r="J38" s="247"/>
      <c r="K38" s="247"/>
      <c r="L38" s="247"/>
      <c r="M38" s="247"/>
      <c r="N38" s="247"/>
      <c r="O38" s="247"/>
      <c r="P38" s="247"/>
      <c r="Q38" s="247">
        <v>623.1</v>
      </c>
      <c r="R38" s="247"/>
      <c r="S38" s="247"/>
      <c r="T38" s="247"/>
      <c r="U38" s="247"/>
      <c r="V38" s="247">
        <v>621.6</v>
      </c>
      <c r="W38" s="247"/>
      <c r="X38" s="248">
        <v>618.3</v>
      </c>
      <c r="Y38" s="13"/>
      <c r="Z38" s="13"/>
      <c r="AA38" s="13"/>
      <c r="AB38" s="13">
        <v>2488.7</v>
      </c>
      <c r="AC38" s="13">
        <f>AVERAGE(AB38/4)</f>
        <v>622.175</v>
      </c>
      <c r="AD38" s="13"/>
      <c r="AE38" s="13"/>
      <c r="AF38" s="13"/>
      <c r="AG38" s="13"/>
      <c r="AH38" s="222">
        <f>(AC38+AD38+AF38)</f>
        <v>622.175</v>
      </c>
      <c r="AI38" s="116"/>
    </row>
    <row r="39" spans="1:35" ht="15.75">
      <c r="A39" s="221">
        <v>36</v>
      </c>
      <c r="B39" s="16" t="s">
        <v>429</v>
      </c>
      <c r="C39" s="12" t="s">
        <v>428</v>
      </c>
      <c r="D39" s="12" t="s">
        <v>80</v>
      </c>
      <c r="E39" s="13"/>
      <c r="F39" s="13"/>
      <c r="G39" s="247">
        <v>621.6</v>
      </c>
      <c r="H39" s="247"/>
      <c r="I39" s="248">
        <v>619.2</v>
      </c>
      <c r="J39" s="247"/>
      <c r="K39" s="247"/>
      <c r="L39" s="247"/>
      <c r="M39" s="247"/>
      <c r="N39" s="247"/>
      <c r="O39" s="247"/>
      <c r="P39" s="247"/>
      <c r="Q39" s="247">
        <v>622.9</v>
      </c>
      <c r="R39" s="247"/>
      <c r="S39" s="247"/>
      <c r="T39" s="247"/>
      <c r="U39" s="247"/>
      <c r="V39" s="247">
        <v>621.4</v>
      </c>
      <c r="W39" s="247"/>
      <c r="X39" s="247">
        <v>621.8</v>
      </c>
      <c r="Y39" s="13"/>
      <c r="Z39" s="13"/>
      <c r="AA39" s="13"/>
      <c r="AB39" s="13">
        <v>2487.7</v>
      </c>
      <c r="AC39" s="13">
        <f>AVERAGE(AB39/4)</f>
        <v>621.925</v>
      </c>
      <c r="AD39" s="13"/>
      <c r="AE39" s="13"/>
      <c r="AF39" s="13"/>
      <c r="AG39" s="13"/>
      <c r="AH39" s="222">
        <f>(AC39+AD39+AF39)</f>
        <v>621.925</v>
      </c>
      <c r="AI39" s="116"/>
    </row>
    <row r="40" spans="1:35" ht="15.75">
      <c r="A40" s="221">
        <v>37</v>
      </c>
      <c r="B40" s="16" t="s">
        <v>238</v>
      </c>
      <c r="C40" s="12" t="s">
        <v>373</v>
      </c>
      <c r="D40" s="12" t="s">
        <v>154</v>
      </c>
      <c r="E40" s="13"/>
      <c r="F40" s="13"/>
      <c r="G40" s="248">
        <v>620.8</v>
      </c>
      <c r="H40" s="247"/>
      <c r="I40" s="247">
        <v>621.5</v>
      </c>
      <c r="J40" s="247"/>
      <c r="K40" s="247"/>
      <c r="L40" s="247"/>
      <c r="M40" s="247"/>
      <c r="N40" s="247"/>
      <c r="O40" s="247"/>
      <c r="P40" s="247"/>
      <c r="Q40" s="247">
        <v>622.7</v>
      </c>
      <c r="R40" s="247"/>
      <c r="S40" s="247"/>
      <c r="T40" s="247"/>
      <c r="U40" s="247"/>
      <c r="V40" s="247">
        <v>622.3</v>
      </c>
      <c r="W40" s="247"/>
      <c r="X40" s="247">
        <v>621.1</v>
      </c>
      <c r="Y40" s="13"/>
      <c r="Z40" s="13"/>
      <c r="AA40" s="13"/>
      <c r="AB40" s="13">
        <v>2487.6</v>
      </c>
      <c r="AC40" s="13">
        <f>AVERAGE(AB40/4)</f>
        <v>621.9</v>
      </c>
      <c r="AD40" s="13"/>
      <c r="AE40" s="13"/>
      <c r="AF40" s="13"/>
      <c r="AG40" s="13"/>
      <c r="AH40" s="222">
        <f>(AC40+AD40+AF40)</f>
        <v>621.9</v>
      </c>
      <c r="AI40" s="116"/>
    </row>
    <row r="41" spans="1:35" ht="15.75">
      <c r="A41" s="221">
        <v>38</v>
      </c>
      <c r="B41" s="16" t="s">
        <v>407</v>
      </c>
      <c r="C41" s="12" t="s">
        <v>275</v>
      </c>
      <c r="D41" s="12" t="s">
        <v>14</v>
      </c>
      <c r="E41" s="13"/>
      <c r="F41" s="13"/>
      <c r="G41" s="248">
        <v>616.5</v>
      </c>
      <c r="H41" s="247"/>
      <c r="I41" s="247">
        <v>626.1</v>
      </c>
      <c r="J41" s="247"/>
      <c r="K41" s="247"/>
      <c r="L41" s="247"/>
      <c r="M41" s="247"/>
      <c r="N41" s="247"/>
      <c r="O41" s="247"/>
      <c r="P41" s="247"/>
      <c r="Q41" s="247">
        <v>619</v>
      </c>
      <c r="R41" s="247"/>
      <c r="S41" s="247"/>
      <c r="T41" s="247"/>
      <c r="U41" s="247"/>
      <c r="V41" s="247">
        <v>619.5</v>
      </c>
      <c r="W41" s="247"/>
      <c r="X41" s="247">
        <v>622.8</v>
      </c>
      <c r="Y41" s="13"/>
      <c r="Z41" s="13"/>
      <c r="AA41" s="13"/>
      <c r="AB41" s="13">
        <v>2487.4</v>
      </c>
      <c r="AC41" s="13">
        <f>AVERAGE(AB41/4)</f>
        <v>621.85</v>
      </c>
      <c r="AD41" s="13"/>
      <c r="AE41" s="13"/>
      <c r="AF41" s="13"/>
      <c r="AG41" s="13"/>
      <c r="AH41" s="222">
        <f>(AC41+AD41+AF41)</f>
        <v>621.85</v>
      </c>
      <c r="AI41" s="116"/>
    </row>
    <row r="42" spans="1:35" ht="15.75">
      <c r="A42" s="221">
        <v>39</v>
      </c>
      <c r="B42" s="16" t="s">
        <v>855</v>
      </c>
      <c r="C42" s="12" t="s">
        <v>822</v>
      </c>
      <c r="D42" s="12" t="s">
        <v>35</v>
      </c>
      <c r="E42" s="13"/>
      <c r="F42" s="13"/>
      <c r="G42" s="247">
        <v>623.7</v>
      </c>
      <c r="H42" s="247"/>
      <c r="I42" s="247">
        <v>625.7</v>
      </c>
      <c r="J42" s="247"/>
      <c r="K42" s="247"/>
      <c r="L42" s="247"/>
      <c r="M42" s="247"/>
      <c r="N42" s="247"/>
      <c r="O42" s="247"/>
      <c r="P42" s="247"/>
      <c r="Q42" s="247">
        <v>620.5</v>
      </c>
      <c r="R42" s="247"/>
      <c r="S42" s="247"/>
      <c r="T42" s="247"/>
      <c r="U42" s="247"/>
      <c r="V42" s="247">
        <v>617.3</v>
      </c>
      <c r="W42" s="247"/>
      <c r="X42" s="248">
        <v>617.1</v>
      </c>
      <c r="Y42" s="13"/>
      <c r="Z42" s="13"/>
      <c r="AA42" s="13"/>
      <c r="AB42" s="13">
        <v>2487.2</v>
      </c>
      <c r="AC42" s="13">
        <f>AVERAGE(AB42/4)</f>
        <v>621.8</v>
      </c>
      <c r="AD42" s="13"/>
      <c r="AE42" s="13"/>
      <c r="AF42" s="13"/>
      <c r="AG42" s="13"/>
      <c r="AH42" s="222">
        <f>(AC42+AD42+AF42)</f>
        <v>621.8</v>
      </c>
      <c r="AI42" s="116"/>
    </row>
    <row r="43" spans="1:35" ht="15.75">
      <c r="A43" s="221">
        <v>40</v>
      </c>
      <c r="B43" s="127" t="s">
        <v>1000</v>
      </c>
      <c r="C43" s="12" t="s">
        <v>1001</v>
      </c>
      <c r="D43" s="12" t="s">
        <v>20</v>
      </c>
      <c r="E43" s="13"/>
      <c r="F43" s="13"/>
      <c r="G43" s="247">
        <v>621.5</v>
      </c>
      <c r="H43" s="247"/>
      <c r="I43" s="248">
        <v>617.8</v>
      </c>
      <c r="J43" s="247"/>
      <c r="K43" s="247"/>
      <c r="L43" s="247"/>
      <c r="M43" s="247"/>
      <c r="N43" s="247"/>
      <c r="O43" s="247"/>
      <c r="P43" s="247"/>
      <c r="Q43" s="247">
        <v>622.4</v>
      </c>
      <c r="R43" s="247"/>
      <c r="S43" s="247"/>
      <c r="T43" s="247"/>
      <c r="U43" s="247"/>
      <c r="V43" s="247">
        <v>618.2</v>
      </c>
      <c r="W43" s="247"/>
      <c r="X43" s="247">
        <v>624.8</v>
      </c>
      <c r="Y43" s="13"/>
      <c r="Z43" s="13"/>
      <c r="AA43" s="13"/>
      <c r="AB43" s="13">
        <v>2486.9</v>
      </c>
      <c r="AC43" s="13">
        <f>AVERAGE(AB43/4)</f>
        <v>621.725</v>
      </c>
      <c r="AD43" s="13"/>
      <c r="AE43" s="13"/>
      <c r="AF43" s="13"/>
      <c r="AG43" s="13"/>
      <c r="AH43" s="222">
        <f>(AC43+AD43+AF43)</f>
        <v>621.725</v>
      </c>
      <c r="AI43" s="116"/>
    </row>
    <row r="44" spans="1:35" ht="15.75">
      <c r="A44" s="221">
        <v>41</v>
      </c>
      <c r="B44" s="16" t="s">
        <v>499</v>
      </c>
      <c r="C44" s="12" t="s">
        <v>500</v>
      </c>
      <c r="D44" s="12" t="s">
        <v>35</v>
      </c>
      <c r="E44" s="13"/>
      <c r="F44" s="13"/>
      <c r="G44" s="247">
        <v>617.4</v>
      </c>
      <c r="H44" s="247"/>
      <c r="I44" s="248">
        <v>616.3</v>
      </c>
      <c r="J44" s="247"/>
      <c r="K44" s="247"/>
      <c r="L44" s="247"/>
      <c r="M44" s="247"/>
      <c r="N44" s="247"/>
      <c r="O44" s="247"/>
      <c r="P44" s="247"/>
      <c r="Q44" s="247">
        <v>623.1</v>
      </c>
      <c r="R44" s="247"/>
      <c r="S44" s="247"/>
      <c r="T44" s="247"/>
      <c r="U44" s="247"/>
      <c r="V44" s="247">
        <v>623.1</v>
      </c>
      <c r="W44" s="247"/>
      <c r="X44" s="247">
        <v>623.3</v>
      </c>
      <c r="Y44" s="13"/>
      <c r="Z44" s="13"/>
      <c r="AA44" s="13"/>
      <c r="AB44" s="13">
        <v>2486.9</v>
      </c>
      <c r="AC44" s="13">
        <f>AVERAGE(AB44/4)</f>
        <v>621.725</v>
      </c>
      <c r="AD44" s="13"/>
      <c r="AE44" s="13"/>
      <c r="AF44" s="13"/>
      <c r="AG44" s="13"/>
      <c r="AH44" s="222">
        <f>(AC44+AD44+AF44)</f>
        <v>621.725</v>
      </c>
      <c r="AI44" s="116"/>
    </row>
  </sheetData>
  <sheetProtection/>
  <mergeCells count="1">
    <mergeCell ref="A1:AI1"/>
  </mergeCells>
  <printOptions/>
  <pageMargins left="0.37" right="0.38" top="0.75" bottom="0.75" header="0.3" footer="0.3"/>
  <pageSetup horizontalDpi="600" verticalDpi="600" orientation="landscape" paperSize="9" scale="3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40"/>
  <sheetViews>
    <sheetView zoomScale="115" zoomScaleNormal="115" zoomScalePageLayoutView="0" workbookViewId="0" topLeftCell="B29">
      <selection activeCell="B41" sqref="A41:IV189"/>
    </sheetView>
  </sheetViews>
  <sheetFormatPr defaultColWidth="9.140625" defaultRowHeight="15"/>
  <cols>
    <col min="1" max="1" width="5.7109375" style="45" bestFit="1" customWidth="1"/>
    <col min="2" max="2" width="34.28125" style="45" bestFit="1" customWidth="1"/>
    <col min="3" max="3" width="11.7109375" style="76" bestFit="1" customWidth="1"/>
    <col min="4" max="4" width="5.28125" style="45" bestFit="1" customWidth="1"/>
    <col min="5" max="5" width="8.7109375" style="94" customWidth="1"/>
    <col min="6" max="6" width="8.140625" style="94" bestFit="1" customWidth="1"/>
    <col min="7" max="7" width="4.7109375" style="94" bestFit="1" customWidth="1"/>
    <col min="8" max="8" width="8.140625" style="94" bestFit="1" customWidth="1"/>
    <col min="9" max="9" width="8.140625" style="94" customWidth="1"/>
    <col min="10" max="10" width="11.140625" style="94" bestFit="1" customWidth="1"/>
    <col min="11" max="11" width="3.7109375" style="94" bestFit="1" customWidth="1"/>
    <col min="12" max="13" width="5.7109375" style="94" bestFit="1" customWidth="1"/>
    <col min="14" max="14" width="10.7109375" style="94" bestFit="1" customWidth="1"/>
    <col min="15" max="15" width="3.7109375" style="94" bestFit="1" customWidth="1"/>
    <col min="16" max="16" width="9.00390625" style="94" customWidth="1"/>
    <col min="17" max="19" width="7.57421875" style="94" customWidth="1"/>
    <col min="20" max="20" width="7.7109375" style="109" bestFit="1" customWidth="1"/>
    <col min="21" max="21" width="6.7109375" style="113" bestFit="1" customWidth="1"/>
    <col min="22" max="16384" width="9.140625" style="45" customWidth="1"/>
  </cols>
  <sheetData>
    <row r="1" spans="1:21" s="74" customFormat="1" ht="26.25" thickBot="1">
      <c r="A1" s="362" t="s">
        <v>739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4"/>
    </row>
    <row r="2" spans="1:21" s="74" customFormat="1" ht="12.75">
      <c r="A2" s="230" t="s">
        <v>1</v>
      </c>
      <c r="B2" s="231" t="s">
        <v>2</v>
      </c>
      <c r="C2" s="232" t="s">
        <v>3</v>
      </c>
      <c r="D2" s="232" t="s">
        <v>4</v>
      </c>
      <c r="E2" s="233" t="s">
        <v>1047</v>
      </c>
      <c r="F2" s="233" t="s">
        <v>1052</v>
      </c>
      <c r="G2" s="233" t="s">
        <v>745</v>
      </c>
      <c r="H2" s="233" t="s">
        <v>1053</v>
      </c>
      <c r="I2" s="233" t="s">
        <v>741</v>
      </c>
      <c r="J2" s="233" t="s">
        <v>1066</v>
      </c>
      <c r="K2" s="233" t="s">
        <v>741</v>
      </c>
      <c r="L2" s="233" t="s">
        <v>1069</v>
      </c>
      <c r="M2" s="233" t="s">
        <v>1091</v>
      </c>
      <c r="N2" s="233" t="s">
        <v>1070</v>
      </c>
      <c r="O2" s="233" t="s">
        <v>745</v>
      </c>
      <c r="P2" s="233" t="s">
        <v>1092</v>
      </c>
      <c r="Q2" s="233" t="s">
        <v>745</v>
      </c>
      <c r="R2" s="233" t="s">
        <v>1093</v>
      </c>
      <c r="S2" s="233" t="s">
        <v>741</v>
      </c>
      <c r="T2" s="234" t="s">
        <v>744</v>
      </c>
      <c r="U2" s="235" t="s">
        <v>6</v>
      </c>
    </row>
    <row r="3" spans="1:21" s="74" customFormat="1" ht="12.75">
      <c r="A3" s="186">
        <v>1</v>
      </c>
      <c r="B3" s="53" t="s">
        <v>452</v>
      </c>
      <c r="C3" s="227" t="s">
        <v>453</v>
      </c>
      <c r="D3" s="241" t="s">
        <v>35</v>
      </c>
      <c r="E3" s="54"/>
      <c r="F3" s="54">
        <v>631.4</v>
      </c>
      <c r="G3" s="54">
        <v>0.25</v>
      </c>
      <c r="H3" s="54">
        <v>631</v>
      </c>
      <c r="I3" s="54">
        <v>1</v>
      </c>
      <c r="J3" s="249">
        <v>632.1</v>
      </c>
      <c r="K3" s="249">
        <v>1</v>
      </c>
      <c r="L3" s="249"/>
      <c r="M3" s="249">
        <v>628.6</v>
      </c>
      <c r="N3" s="251">
        <v>624.5</v>
      </c>
      <c r="O3" s="249"/>
      <c r="P3" s="249">
        <v>627.6</v>
      </c>
      <c r="Q3" s="249"/>
      <c r="R3" s="249">
        <v>628.8</v>
      </c>
      <c r="S3" s="249">
        <v>1</v>
      </c>
      <c r="T3" s="54">
        <v>2519.1</v>
      </c>
      <c r="U3" s="236">
        <f aca="true" t="shared" si="0" ref="U3:U34">AVERAGE(T3/4)</f>
        <v>629.775</v>
      </c>
    </row>
    <row r="4" spans="1:21" s="74" customFormat="1" ht="12.75">
      <c r="A4" s="186">
        <v>2</v>
      </c>
      <c r="B4" s="53" t="s">
        <v>436</v>
      </c>
      <c r="C4" s="227" t="s">
        <v>76</v>
      </c>
      <c r="D4" s="227" t="s">
        <v>80</v>
      </c>
      <c r="E4" s="54">
        <v>629.01</v>
      </c>
      <c r="F4" s="54">
        <v>627.1</v>
      </c>
      <c r="G4" s="54">
        <v>2</v>
      </c>
      <c r="H4" s="54">
        <v>629.2</v>
      </c>
      <c r="I4" s="54">
        <v>2</v>
      </c>
      <c r="J4" s="54">
        <v>628.6</v>
      </c>
      <c r="K4" s="54"/>
      <c r="L4" s="249">
        <v>629.3</v>
      </c>
      <c r="M4" s="249">
        <v>632.6</v>
      </c>
      <c r="N4" s="249">
        <v>627.2</v>
      </c>
      <c r="O4" s="249">
        <v>2</v>
      </c>
      <c r="P4" s="251">
        <v>625</v>
      </c>
      <c r="Q4" s="249"/>
      <c r="R4" s="249">
        <v>626.4</v>
      </c>
      <c r="S4" s="249">
        <v>0.75</v>
      </c>
      <c r="T4" s="54">
        <v>2518.25</v>
      </c>
      <c r="U4" s="236">
        <f t="shared" si="0"/>
        <v>629.5625</v>
      </c>
    </row>
    <row r="5" spans="1:21" s="74" customFormat="1" ht="12.75">
      <c r="A5" s="186">
        <v>3</v>
      </c>
      <c r="B5" s="53" t="s">
        <v>862</v>
      </c>
      <c r="C5" s="227" t="s">
        <v>863</v>
      </c>
      <c r="D5" s="53" t="s">
        <v>9</v>
      </c>
      <c r="E5" s="54"/>
      <c r="F5" s="54">
        <v>626.8</v>
      </c>
      <c r="G5" s="54">
        <v>1</v>
      </c>
      <c r="H5" s="249">
        <v>629.6</v>
      </c>
      <c r="I5" s="249">
        <v>0.25</v>
      </c>
      <c r="J5" s="249">
        <v>628.3</v>
      </c>
      <c r="K5" s="249">
        <v>0.75</v>
      </c>
      <c r="L5" s="249"/>
      <c r="M5" s="249"/>
      <c r="N5" s="251">
        <v>619.8</v>
      </c>
      <c r="O5" s="249"/>
      <c r="P5" s="249">
        <v>627</v>
      </c>
      <c r="Q5" s="249">
        <v>0.75</v>
      </c>
      <c r="R5" s="249">
        <v>624.3</v>
      </c>
      <c r="S5" s="54"/>
      <c r="T5" s="54">
        <v>2510.95</v>
      </c>
      <c r="U5" s="236">
        <f t="shared" si="0"/>
        <v>627.7375</v>
      </c>
    </row>
    <row r="6" spans="1:21" s="74" customFormat="1" ht="12.75">
      <c r="A6" s="186">
        <v>4</v>
      </c>
      <c r="B6" s="53" t="s">
        <v>491</v>
      </c>
      <c r="C6" s="227" t="s">
        <v>492</v>
      </c>
      <c r="D6" s="241" t="s">
        <v>189</v>
      </c>
      <c r="E6" s="54"/>
      <c r="F6" s="54">
        <v>623.5</v>
      </c>
      <c r="G6" s="54"/>
      <c r="H6" s="249">
        <v>624.9</v>
      </c>
      <c r="I6" s="249"/>
      <c r="J6" s="251">
        <v>623.9</v>
      </c>
      <c r="K6" s="249"/>
      <c r="L6" s="249"/>
      <c r="M6" s="249"/>
      <c r="N6" s="249">
        <v>627.1</v>
      </c>
      <c r="O6" s="249">
        <v>0.1</v>
      </c>
      <c r="P6" s="249">
        <v>630</v>
      </c>
      <c r="Q6" s="249">
        <v>1</v>
      </c>
      <c r="R6" s="249">
        <v>625.9</v>
      </c>
      <c r="S6" s="249">
        <v>0.5</v>
      </c>
      <c r="T6" s="54">
        <v>2509.5</v>
      </c>
      <c r="U6" s="236">
        <f t="shared" si="0"/>
        <v>627.375</v>
      </c>
    </row>
    <row r="7" spans="1:21" s="74" customFormat="1" ht="12.75">
      <c r="A7" s="186">
        <v>5</v>
      </c>
      <c r="B7" s="53" t="s">
        <v>379</v>
      </c>
      <c r="C7" s="227" t="s">
        <v>229</v>
      </c>
      <c r="D7" s="241" t="s">
        <v>24</v>
      </c>
      <c r="E7" s="54"/>
      <c r="F7" s="54">
        <v>622.1</v>
      </c>
      <c r="G7" s="54"/>
      <c r="H7" s="249">
        <v>625</v>
      </c>
      <c r="I7" s="249"/>
      <c r="J7" s="251">
        <v>619.9</v>
      </c>
      <c r="K7" s="249"/>
      <c r="L7" s="249"/>
      <c r="M7" s="249"/>
      <c r="N7" s="249">
        <v>624.9</v>
      </c>
      <c r="O7" s="249"/>
      <c r="P7" s="249">
        <v>628.6</v>
      </c>
      <c r="Q7" s="249"/>
      <c r="R7" s="249">
        <v>626.7</v>
      </c>
      <c r="S7" s="249">
        <v>0.1</v>
      </c>
      <c r="T7" s="54">
        <v>2505.3</v>
      </c>
      <c r="U7" s="236">
        <f t="shared" si="0"/>
        <v>626.325</v>
      </c>
    </row>
    <row r="8" spans="1:21" s="74" customFormat="1" ht="12.75">
      <c r="A8" s="186">
        <v>6</v>
      </c>
      <c r="B8" s="53" t="s">
        <v>857</v>
      </c>
      <c r="C8" s="227" t="s">
        <v>858</v>
      </c>
      <c r="D8" s="53" t="s">
        <v>20</v>
      </c>
      <c r="E8" s="54"/>
      <c r="F8" s="251">
        <v>621.3</v>
      </c>
      <c r="G8" s="249"/>
      <c r="H8" s="249">
        <v>623.1</v>
      </c>
      <c r="I8" s="249"/>
      <c r="J8" s="249"/>
      <c r="K8" s="249"/>
      <c r="L8" s="249"/>
      <c r="M8" s="249"/>
      <c r="N8" s="249">
        <v>625.5</v>
      </c>
      <c r="O8" s="249">
        <v>0.5</v>
      </c>
      <c r="P8" s="249">
        <v>626.5</v>
      </c>
      <c r="Q8" s="249"/>
      <c r="R8" s="249">
        <v>629.1</v>
      </c>
      <c r="S8" s="54"/>
      <c r="T8" s="54">
        <v>2504.7</v>
      </c>
      <c r="U8" s="236">
        <f t="shared" si="0"/>
        <v>626.175</v>
      </c>
    </row>
    <row r="9" spans="1:21" s="74" customFormat="1" ht="12.75">
      <c r="A9" s="186">
        <v>7</v>
      </c>
      <c r="B9" s="53" t="s">
        <v>677</v>
      </c>
      <c r="C9" s="227" t="s">
        <v>678</v>
      </c>
      <c r="D9" s="241" t="s">
        <v>14</v>
      </c>
      <c r="E9" s="54"/>
      <c r="F9" s="54">
        <v>624.3</v>
      </c>
      <c r="G9" s="54"/>
      <c r="H9" s="249">
        <v>625.6</v>
      </c>
      <c r="I9" s="249">
        <v>0.5</v>
      </c>
      <c r="J9" s="251">
        <v>616.7</v>
      </c>
      <c r="K9" s="249"/>
      <c r="L9" s="249"/>
      <c r="M9" s="249"/>
      <c r="N9" s="249">
        <v>626.3</v>
      </c>
      <c r="O9" s="249">
        <v>1</v>
      </c>
      <c r="P9" s="249">
        <v>619</v>
      </c>
      <c r="Q9" s="249"/>
      <c r="R9" s="249">
        <v>627.5</v>
      </c>
      <c r="S9" s="54"/>
      <c r="T9" s="54">
        <v>2499.9</v>
      </c>
      <c r="U9" s="236">
        <f t="shared" si="0"/>
        <v>624.975</v>
      </c>
    </row>
    <row r="10" spans="1:21" s="74" customFormat="1" ht="12.75">
      <c r="A10" s="186">
        <v>8</v>
      </c>
      <c r="B10" s="53" t="s">
        <v>628</v>
      </c>
      <c r="C10" s="241" t="s">
        <v>583</v>
      </c>
      <c r="D10" s="241" t="s">
        <v>24</v>
      </c>
      <c r="E10" s="54"/>
      <c r="F10" s="251">
        <v>618.6</v>
      </c>
      <c r="G10" s="249"/>
      <c r="H10" s="249">
        <v>623.7</v>
      </c>
      <c r="I10" s="249"/>
      <c r="J10" s="249"/>
      <c r="K10" s="249"/>
      <c r="L10" s="249"/>
      <c r="M10" s="249"/>
      <c r="N10" s="249">
        <v>624.5</v>
      </c>
      <c r="O10" s="249"/>
      <c r="P10" s="249">
        <v>625.6</v>
      </c>
      <c r="Q10" s="249"/>
      <c r="R10" s="249">
        <v>624.9</v>
      </c>
      <c r="S10" s="54"/>
      <c r="T10" s="54">
        <v>2498.7</v>
      </c>
      <c r="U10" s="236">
        <f t="shared" si="0"/>
        <v>624.675</v>
      </c>
    </row>
    <row r="11" spans="1:21" s="74" customFormat="1" ht="12.75">
      <c r="A11" s="186">
        <v>9</v>
      </c>
      <c r="B11" s="86" t="s">
        <v>381</v>
      </c>
      <c r="C11" s="227" t="s">
        <v>382</v>
      </c>
      <c r="D11" s="227" t="s">
        <v>25</v>
      </c>
      <c r="E11" s="54"/>
      <c r="F11" s="251">
        <v>618.6</v>
      </c>
      <c r="G11" s="249"/>
      <c r="H11" s="249">
        <v>623.6</v>
      </c>
      <c r="I11" s="249"/>
      <c r="J11" s="249"/>
      <c r="K11" s="249"/>
      <c r="L11" s="249"/>
      <c r="M11" s="249"/>
      <c r="N11" s="249">
        <v>625</v>
      </c>
      <c r="O11" s="249">
        <v>0.1</v>
      </c>
      <c r="P11" s="249">
        <v>624.7</v>
      </c>
      <c r="Q11" s="249"/>
      <c r="R11" s="249">
        <v>623.9</v>
      </c>
      <c r="S11" s="54"/>
      <c r="T11" s="54">
        <v>2497.3</v>
      </c>
      <c r="U11" s="236">
        <f t="shared" si="0"/>
        <v>624.325</v>
      </c>
    </row>
    <row r="12" spans="1:21" s="74" customFormat="1" ht="12.75">
      <c r="A12" s="186">
        <v>10</v>
      </c>
      <c r="B12" s="53" t="s">
        <v>228</v>
      </c>
      <c r="C12" s="227" t="s">
        <v>229</v>
      </c>
      <c r="D12" s="227" t="s">
        <v>80</v>
      </c>
      <c r="E12" s="54"/>
      <c r="F12" s="249">
        <v>619.8</v>
      </c>
      <c r="G12" s="249"/>
      <c r="H12" s="251">
        <v>617.1</v>
      </c>
      <c r="I12" s="249"/>
      <c r="J12" s="249"/>
      <c r="K12" s="249"/>
      <c r="L12" s="249"/>
      <c r="M12" s="249"/>
      <c r="N12" s="249">
        <v>624.9</v>
      </c>
      <c r="O12" s="249"/>
      <c r="P12" s="249">
        <v>625.9</v>
      </c>
      <c r="Q12" s="249">
        <v>0.5</v>
      </c>
      <c r="R12" s="249">
        <v>624.3</v>
      </c>
      <c r="S12" s="54"/>
      <c r="T12" s="54">
        <v>2495.4</v>
      </c>
      <c r="U12" s="236">
        <f t="shared" si="0"/>
        <v>623.85</v>
      </c>
    </row>
    <row r="13" spans="1:21" s="74" customFormat="1" ht="12.75">
      <c r="A13" s="186">
        <v>11</v>
      </c>
      <c r="B13" s="53" t="s">
        <v>856</v>
      </c>
      <c r="C13" s="241" t="s">
        <v>844</v>
      </c>
      <c r="D13" s="53" t="s">
        <v>9</v>
      </c>
      <c r="E13" s="54"/>
      <c r="F13" s="54">
        <v>623.5</v>
      </c>
      <c r="G13" s="54"/>
      <c r="H13" s="249">
        <v>622.8</v>
      </c>
      <c r="I13" s="249"/>
      <c r="J13" s="249">
        <v>624.3</v>
      </c>
      <c r="K13" s="249"/>
      <c r="L13" s="249"/>
      <c r="M13" s="249"/>
      <c r="N13" s="251">
        <v>622.1</v>
      </c>
      <c r="O13" s="249"/>
      <c r="P13" s="249">
        <v>623.9</v>
      </c>
      <c r="Q13" s="249"/>
      <c r="R13" s="249">
        <v>624.3</v>
      </c>
      <c r="S13" s="54"/>
      <c r="T13" s="54">
        <v>2495.3</v>
      </c>
      <c r="U13" s="236">
        <f t="shared" si="0"/>
        <v>623.825</v>
      </c>
    </row>
    <row r="14" spans="1:21" s="74" customFormat="1" ht="12.75">
      <c r="A14" s="186">
        <v>12</v>
      </c>
      <c r="B14" s="53" t="s">
        <v>625</v>
      </c>
      <c r="C14" s="227" t="s">
        <v>83</v>
      </c>
      <c r="D14" s="241" t="s">
        <v>21</v>
      </c>
      <c r="E14" s="54"/>
      <c r="F14" s="54">
        <v>618.2</v>
      </c>
      <c r="G14" s="54"/>
      <c r="H14" s="251">
        <v>619.3</v>
      </c>
      <c r="I14" s="249"/>
      <c r="J14" s="249">
        <v>620.3</v>
      </c>
      <c r="K14" s="249"/>
      <c r="L14" s="249"/>
      <c r="M14" s="249"/>
      <c r="N14" s="249">
        <v>624.7</v>
      </c>
      <c r="O14" s="249"/>
      <c r="P14" s="249">
        <v>626.1</v>
      </c>
      <c r="Q14" s="249"/>
      <c r="R14" s="249">
        <v>624.1</v>
      </c>
      <c r="S14" s="54"/>
      <c r="T14" s="54">
        <v>2495.2</v>
      </c>
      <c r="U14" s="236">
        <f t="shared" si="0"/>
        <v>623.8</v>
      </c>
    </row>
    <row r="15" spans="1:21" s="74" customFormat="1" ht="12.75">
      <c r="A15" s="186">
        <v>13</v>
      </c>
      <c r="B15" s="86" t="s">
        <v>380</v>
      </c>
      <c r="C15" s="227" t="s">
        <v>376</v>
      </c>
      <c r="D15" s="241" t="s">
        <v>24</v>
      </c>
      <c r="E15" s="54"/>
      <c r="F15" s="249">
        <v>621.3</v>
      </c>
      <c r="G15" s="249"/>
      <c r="H15" s="249">
        <v>624.8</v>
      </c>
      <c r="I15" s="249"/>
      <c r="J15" s="249"/>
      <c r="K15" s="249"/>
      <c r="L15" s="249"/>
      <c r="M15" s="249"/>
      <c r="N15" s="249">
        <v>622.3</v>
      </c>
      <c r="O15" s="249"/>
      <c r="P15" s="251">
        <v>617.1</v>
      </c>
      <c r="Q15" s="249"/>
      <c r="R15" s="249">
        <v>626</v>
      </c>
      <c r="S15" s="54"/>
      <c r="T15" s="54">
        <v>2494.4</v>
      </c>
      <c r="U15" s="236">
        <f t="shared" si="0"/>
        <v>623.6</v>
      </c>
    </row>
    <row r="16" spans="1:21" s="74" customFormat="1" ht="12.75">
      <c r="A16" s="186">
        <v>14</v>
      </c>
      <c r="B16" s="53" t="s">
        <v>866</v>
      </c>
      <c r="C16" s="227" t="s">
        <v>867</v>
      </c>
      <c r="D16" s="53" t="s">
        <v>35</v>
      </c>
      <c r="E16" s="54"/>
      <c r="F16" s="249">
        <v>621.8</v>
      </c>
      <c r="G16" s="249"/>
      <c r="H16" s="251">
        <v>614.6</v>
      </c>
      <c r="I16" s="249"/>
      <c r="J16" s="249"/>
      <c r="K16" s="249"/>
      <c r="L16" s="249"/>
      <c r="M16" s="249"/>
      <c r="N16" s="249">
        <v>625.1</v>
      </c>
      <c r="O16" s="249">
        <v>0.1</v>
      </c>
      <c r="P16" s="249">
        <v>621.2</v>
      </c>
      <c r="Q16" s="249"/>
      <c r="R16" s="249">
        <v>623.5</v>
      </c>
      <c r="S16" s="54"/>
      <c r="T16" s="54">
        <v>2491.7</v>
      </c>
      <c r="U16" s="236">
        <f t="shared" si="0"/>
        <v>622.925</v>
      </c>
    </row>
    <row r="17" spans="1:21" s="74" customFormat="1" ht="12.75">
      <c r="A17" s="186">
        <v>15</v>
      </c>
      <c r="B17" s="53" t="s">
        <v>630</v>
      </c>
      <c r="C17" s="227" t="s">
        <v>657</v>
      </c>
      <c r="D17" s="227" t="s">
        <v>9</v>
      </c>
      <c r="E17" s="54"/>
      <c r="F17" s="251">
        <v>619.8</v>
      </c>
      <c r="G17" s="249"/>
      <c r="H17" s="249">
        <v>625</v>
      </c>
      <c r="I17" s="249"/>
      <c r="J17" s="249"/>
      <c r="K17" s="249"/>
      <c r="L17" s="249"/>
      <c r="M17" s="249"/>
      <c r="N17" s="249">
        <v>620.8</v>
      </c>
      <c r="O17" s="249"/>
      <c r="P17" s="249">
        <v>621.5</v>
      </c>
      <c r="Q17" s="249"/>
      <c r="R17" s="249">
        <v>622.1</v>
      </c>
      <c r="S17" s="54"/>
      <c r="T17" s="54">
        <v>2489.4</v>
      </c>
      <c r="U17" s="236">
        <f t="shared" si="0"/>
        <v>622.35</v>
      </c>
    </row>
    <row r="18" spans="1:21" s="74" customFormat="1" ht="12.75">
      <c r="A18" s="186">
        <v>16</v>
      </c>
      <c r="B18" s="53" t="s">
        <v>629</v>
      </c>
      <c r="C18" s="227" t="s">
        <v>670</v>
      </c>
      <c r="D18" s="227" t="s">
        <v>14</v>
      </c>
      <c r="E18" s="54"/>
      <c r="F18" s="249">
        <v>623.3</v>
      </c>
      <c r="G18" s="249"/>
      <c r="H18" s="249">
        <v>620.7</v>
      </c>
      <c r="I18" s="249"/>
      <c r="J18" s="249"/>
      <c r="K18" s="249"/>
      <c r="L18" s="249"/>
      <c r="M18" s="249"/>
      <c r="N18" s="249">
        <v>623.1</v>
      </c>
      <c r="O18" s="249"/>
      <c r="P18" s="249">
        <v>621.6</v>
      </c>
      <c r="Q18" s="249"/>
      <c r="R18" s="251">
        <v>618.3</v>
      </c>
      <c r="S18" s="54"/>
      <c r="T18" s="54">
        <v>2488.7</v>
      </c>
      <c r="U18" s="236">
        <f t="shared" si="0"/>
        <v>622.175</v>
      </c>
    </row>
    <row r="19" spans="1:21" s="74" customFormat="1" ht="12.75">
      <c r="A19" s="186">
        <v>17</v>
      </c>
      <c r="B19" s="53" t="s">
        <v>429</v>
      </c>
      <c r="C19" s="227" t="s">
        <v>428</v>
      </c>
      <c r="D19" s="53" t="s">
        <v>80</v>
      </c>
      <c r="E19" s="54"/>
      <c r="F19" s="249">
        <v>621.6</v>
      </c>
      <c r="G19" s="249"/>
      <c r="H19" s="251">
        <v>619.2</v>
      </c>
      <c r="I19" s="249"/>
      <c r="J19" s="249"/>
      <c r="K19" s="249"/>
      <c r="L19" s="249"/>
      <c r="M19" s="249"/>
      <c r="N19" s="249">
        <v>622.9</v>
      </c>
      <c r="O19" s="249"/>
      <c r="P19" s="249">
        <v>621.4</v>
      </c>
      <c r="Q19" s="249"/>
      <c r="R19" s="249">
        <v>621.8</v>
      </c>
      <c r="S19" s="54"/>
      <c r="T19" s="54">
        <v>2487.7</v>
      </c>
      <c r="U19" s="236">
        <f t="shared" si="0"/>
        <v>621.925</v>
      </c>
    </row>
    <row r="20" spans="1:21" s="74" customFormat="1" ht="15">
      <c r="A20" s="186">
        <v>18</v>
      </c>
      <c r="B20" s="28" t="s">
        <v>1000</v>
      </c>
      <c r="C20" s="92" t="s">
        <v>1001</v>
      </c>
      <c r="D20" s="52" t="s">
        <v>20</v>
      </c>
      <c r="E20" s="93"/>
      <c r="F20" s="250">
        <v>621.5</v>
      </c>
      <c r="G20" s="250"/>
      <c r="H20" s="252">
        <v>617.8</v>
      </c>
      <c r="I20" s="250"/>
      <c r="J20" s="250"/>
      <c r="K20" s="250"/>
      <c r="L20" s="250"/>
      <c r="M20" s="250"/>
      <c r="N20" s="250">
        <v>622.4</v>
      </c>
      <c r="O20" s="250"/>
      <c r="P20" s="250">
        <v>618.2</v>
      </c>
      <c r="Q20" s="250"/>
      <c r="R20" s="250">
        <v>624.8</v>
      </c>
      <c r="S20" s="93"/>
      <c r="T20" s="93">
        <v>2486.9</v>
      </c>
      <c r="U20" s="236">
        <f t="shared" si="0"/>
        <v>621.725</v>
      </c>
    </row>
    <row r="21" spans="1:21" s="74" customFormat="1" ht="12.75">
      <c r="A21" s="186">
        <v>19</v>
      </c>
      <c r="B21" s="53" t="s">
        <v>499</v>
      </c>
      <c r="C21" s="241" t="s">
        <v>500</v>
      </c>
      <c r="D21" s="241" t="s">
        <v>35</v>
      </c>
      <c r="E21" s="54"/>
      <c r="F21" s="249">
        <v>617.4</v>
      </c>
      <c r="G21" s="249"/>
      <c r="H21" s="251">
        <v>616.3</v>
      </c>
      <c r="I21" s="249"/>
      <c r="J21" s="249"/>
      <c r="K21" s="249"/>
      <c r="L21" s="249"/>
      <c r="M21" s="249"/>
      <c r="N21" s="249">
        <v>623.1</v>
      </c>
      <c r="O21" s="249"/>
      <c r="P21" s="249">
        <v>623.1</v>
      </c>
      <c r="Q21" s="249"/>
      <c r="R21" s="249">
        <v>623.3</v>
      </c>
      <c r="S21" s="54"/>
      <c r="T21" s="54">
        <v>2486.9</v>
      </c>
      <c r="U21" s="236">
        <f t="shared" si="0"/>
        <v>621.725</v>
      </c>
    </row>
    <row r="22" spans="1:21" s="74" customFormat="1" ht="12.75">
      <c r="A22" s="186">
        <v>20</v>
      </c>
      <c r="B22" s="53" t="s">
        <v>627</v>
      </c>
      <c r="C22" s="227" t="s">
        <v>466</v>
      </c>
      <c r="D22" s="227" t="s">
        <v>24</v>
      </c>
      <c r="E22" s="54"/>
      <c r="F22" s="251">
        <v>615.7</v>
      </c>
      <c r="G22" s="249"/>
      <c r="H22" s="249">
        <v>623.1</v>
      </c>
      <c r="I22" s="249"/>
      <c r="J22" s="249"/>
      <c r="K22" s="249"/>
      <c r="L22" s="249"/>
      <c r="M22" s="249"/>
      <c r="N22" s="249">
        <v>625.1</v>
      </c>
      <c r="O22" s="249">
        <v>0.75</v>
      </c>
      <c r="P22" s="249">
        <v>620.9</v>
      </c>
      <c r="Q22" s="249"/>
      <c r="R22" s="249">
        <v>616.8</v>
      </c>
      <c r="S22" s="54"/>
      <c r="T22" s="54">
        <v>2486.65</v>
      </c>
      <c r="U22" s="236">
        <f t="shared" si="0"/>
        <v>621.6625</v>
      </c>
    </row>
    <row r="23" spans="1:21" s="74" customFormat="1" ht="12.75">
      <c r="A23" s="186">
        <v>21</v>
      </c>
      <c r="B23" s="53" t="s">
        <v>737</v>
      </c>
      <c r="C23" s="227" t="s">
        <v>655</v>
      </c>
      <c r="D23" s="241" t="s">
        <v>114</v>
      </c>
      <c r="E23" s="54"/>
      <c r="F23" s="249">
        <v>619.3</v>
      </c>
      <c r="G23" s="249"/>
      <c r="H23" s="249">
        <v>622.9</v>
      </c>
      <c r="I23" s="249"/>
      <c r="J23" s="249"/>
      <c r="K23" s="249"/>
      <c r="L23" s="249"/>
      <c r="M23" s="249"/>
      <c r="N23" s="251">
        <v>618.9</v>
      </c>
      <c r="O23" s="249"/>
      <c r="P23" s="249">
        <v>621.8</v>
      </c>
      <c r="Q23" s="249"/>
      <c r="R23" s="249">
        <v>622</v>
      </c>
      <c r="S23" s="54"/>
      <c r="T23" s="54">
        <v>2486</v>
      </c>
      <c r="U23" s="236">
        <f t="shared" si="0"/>
        <v>621.5</v>
      </c>
    </row>
    <row r="24" spans="1:21" s="74" customFormat="1" ht="12.75">
      <c r="A24" s="186">
        <v>22</v>
      </c>
      <c r="B24" s="53" t="s">
        <v>674</v>
      </c>
      <c r="C24" s="227" t="s">
        <v>675</v>
      </c>
      <c r="D24" s="241" t="s">
        <v>109</v>
      </c>
      <c r="E24" s="54"/>
      <c r="F24" s="249">
        <v>621</v>
      </c>
      <c r="G24" s="249"/>
      <c r="H24" s="249">
        <v>621.1</v>
      </c>
      <c r="I24" s="249"/>
      <c r="J24" s="249"/>
      <c r="K24" s="249"/>
      <c r="L24" s="249"/>
      <c r="M24" s="249"/>
      <c r="N24" s="251">
        <v>620.7</v>
      </c>
      <c r="O24" s="249"/>
      <c r="P24" s="249">
        <v>623</v>
      </c>
      <c r="Q24" s="249"/>
      <c r="R24" s="249">
        <v>620.9</v>
      </c>
      <c r="S24" s="54"/>
      <c r="T24" s="54">
        <v>2486</v>
      </c>
      <c r="U24" s="236">
        <f t="shared" si="0"/>
        <v>621.5</v>
      </c>
    </row>
    <row r="25" spans="1:21" s="74" customFormat="1" ht="12.75">
      <c r="A25" s="186">
        <v>23</v>
      </c>
      <c r="B25" s="53" t="s">
        <v>736</v>
      </c>
      <c r="C25" s="241" t="s">
        <v>738</v>
      </c>
      <c r="D25" s="53" t="s">
        <v>21</v>
      </c>
      <c r="E25" s="54"/>
      <c r="F25" s="249">
        <v>621.5</v>
      </c>
      <c r="G25" s="249"/>
      <c r="H25" s="249">
        <v>622.1</v>
      </c>
      <c r="I25" s="249"/>
      <c r="J25" s="249"/>
      <c r="K25" s="249"/>
      <c r="L25" s="249"/>
      <c r="M25" s="249"/>
      <c r="N25" s="249">
        <v>624.1</v>
      </c>
      <c r="O25" s="249"/>
      <c r="P25" s="251">
        <v>612.2</v>
      </c>
      <c r="Q25" s="249"/>
      <c r="R25" s="249">
        <v>618</v>
      </c>
      <c r="S25" s="54"/>
      <c r="T25" s="54">
        <v>2485.7</v>
      </c>
      <c r="U25" s="236">
        <f t="shared" si="0"/>
        <v>621.425</v>
      </c>
    </row>
    <row r="26" spans="1:21" s="74" customFormat="1" ht="15">
      <c r="A26" s="186">
        <v>24</v>
      </c>
      <c r="B26" s="28" t="s">
        <v>1004</v>
      </c>
      <c r="C26" s="92" t="s">
        <v>1005</v>
      </c>
      <c r="D26" s="52" t="s">
        <v>9</v>
      </c>
      <c r="E26" s="93"/>
      <c r="F26" s="250">
        <v>623.9</v>
      </c>
      <c r="G26" s="250"/>
      <c r="H26" s="250">
        <v>622.1</v>
      </c>
      <c r="I26" s="250"/>
      <c r="J26" s="250"/>
      <c r="K26" s="250"/>
      <c r="L26" s="250"/>
      <c r="M26" s="250"/>
      <c r="N26" s="250">
        <v>615.8</v>
      </c>
      <c r="O26" s="250"/>
      <c r="P26" s="250">
        <v>623.4</v>
      </c>
      <c r="Q26" s="250"/>
      <c r="R26" s="252">
        <v>615.3</v>
      </c>
      <c r="S26" s="93"/>
      <c r="T26" s="93">
        <v>2485.2</v>
      </c>
      <c r="U26" s="236">
        <f t="shared" si="0"/>
        <v>621.3</v>
      </c>
    </row>
    <row r="27" spans="1:21" s="74" customFormat="1" ht="12.75">
      <c r="A27" s="186">
        <v>25</v>
      </c>
      <c r="B27" s="53" t="s">
        <v>489</v>
      </c>
      <c r="C27" s="227" t="s">
        <v>298</v>
      </c>
      <c r="D27" s="227" t="s">
        <v>20</v>
      </c>
      <c r="E27" s="54"/>
      <c r="F27" s="249">
        <v>617.2</v>
      </c>
      <c r="G27" s="249"/>
      <c r="H27" s="249">
        <v>625.9</v>
      </c>
      <c r="I27" s="249"/>
      <c r="J27" s="249"/>
      <c r="K27" s="249"/>
      <c r="L27" s="249"/>
      <c r="M27" s="249"/>
      <c r="N27" s="249">
        <v>619.4</v>
      </c>
      <c r="O27" s="249"/>
      <c r="P27" s="251">
        <v>613.7</v>
      </c>
      <c r="Q27" s="249"/>
      <c r="R27" s="249">
        <v>622.6</v>
      </c>
      <c r="S27" s="54"/>
      <c r="T27" s="54">
        <v>2485.1</v>
      </c>
      <c r="U27" s="236">
        <f t="shared" si="0"/>
        <v>621.275</v>
      </c>
    </row>
    <row r="28" spans="1:21" s="74" customFormat="1" ht="12.75">
      <c r="A28" s="186">
        <v>26</v>
      </c>
      <c r="B28" s="53" t="s">
        <v>490</v>
      </c>
      <c r="C28" s="227" t="s">
        <v>427</v>
      </c>
      <c r="D28" s="241" t="s">
        <v>35</v>
      </c>
      <c r="E28" s="54"/>
      <c r="F28" s="249">
        <v>624.6</v>
      </c>
      <c r="G28" s="249">
        <v>0.5</v>
      </c>
      <c r="H28" s="251">
        <v>615.4</v>
      </c>
      <c r="I28" s="249"/>
      <c r="J28" s="249"/>
      <c r="K28" s="249"/>
      <c r="L28" s="249"/>
      <c r="M28" s="249"/>
      <c r="N28" s="249">
        <v>620.5</v>
      </c>
      <c r="O28" s="249"/>
      <c r="P28" s="249">
        <v>618.3</v>
      </c>
      <c r="Q28" s="249"/>
      <c r="R28" s="249">
        <v>620.9</v>
      </c>
      <c r="S28" s="54"/>
      <c r="T28" s="54">
        <v>2484.8</v>
      </c>
      <c r="U28" s="236">
        <f t="shared" si="0"/>
        <v>621.2</v>
      </c>
    </row>
    <row r="29" spans="1:21" s="74" customFormat="1" ht="12.75">
      <c r="A29" s="186">
        <v>27</v>
      </c>
      <c r="B29" s="53" t="s">
        <v>859</v>
      </c>
      <c r="C29" s="241" t="s">
        <v>816</v>
      </c>
      <c r="D29" s="53" t="s">
        <v>534</v>
      </c>
      <c r="E29" s="54"/>
      <c r="F29" s="249">
        <v>619.7</v>
      </c>
      <c r="G29" s="249"/>
      <c r="H29" s="251">
        <v>619</v>
      </c>
      <c r="I29" s="249"/>
      <c r="J29" s="249"/>
      <c r="K29" s="249"/>
      <c r="L29" s="249"/>
      <c r="M29" s="249"/>
      <c r="N29" s="249">
        <v>625.2</v>
      </c>
      <c r="O29" s="249">
        <v>0.25</v>
      </c>
      <c r="P29" s="249">
        <v>620.9</v>
      </c>
      <c r="Q29" s="249"/>
      <c r="R29" s="249">
        <v>618.6</v>
      </c>
      <c r="S29" s="54"/>
      <c r="T29" s="54">
        <v>2484.65</v>
      </c>
      <c r="U29" s="236">
        <f t="shared" si="0"/>
        <v>621.1625</v>
      </c>
    </row>
    <row r="30" spans="1:21" s="74" customFormat="1" ht="12.75">
      <c r="A30" s="186">
        <v>28</v>
      </c>
      <c r="B30" s="53" t="s">
        <v>497</v>
      </c>
      <c r="C30" s="241" t="s">
        <v>498</v>
      </c>
      <c r="D30" s="241" t="s">
        <v>114</v>
      </c>
      <c r="E30" s="54"/>
      <c r="F30" s="249">
        <v>622.5</v>
      </c>
      <c r="G30" s="249"/>
      <c r="H30" s="249">
        <v>619.1</v>
      </c>
      <c r="I30" s="249"/>
      <c r="J30" s="249"/>
      <c r="K30" s="249"/>
      <c r="L30" s="249"/>
      <c r="M30" s="249"/>
      <c r="N30" s="251">
        <v>613.1</v>
      </c>
      <c r="O30" s="249"/>
      <c r="P30" s="249">
        <v>620.9</v>
      </c>
      <c r="Q30" s="249"/>
      <c r="R30" s="249">
        <v>621.1</v>
      </c>
      <c r="S30" s="54"/>
      <c r="T30" s="54">
        <v>2483.6</v>
      </c>
      <c r="U30" s="236">
        <f t="shared" si="0"/>
        <v>620.9</v>
      </c>
    </row>
    <row r="31" spans="1:21" s="74" customFormat="1" ht="12.75">
      <c r="A31" s="186">
        <v>29</v>
      </c>
      <c r="B31" s="53" t="s">
        <v>377</v>
      </c>
      <c r="C31" s="227" t="s">
        <v>378</v>
      </c>
      <c r="D31" s="241" t="s">
        <v>9</v>
      </c>
      <c r="E31" s="54"/>
      <c r="F31" s="251">
        <v>618.4</v>
      </c>
      <c r="G31" s="249"/>
      <c r="H31" s="249">
        <v>620.6</v>
      </c>
      <c r="I31" s="249"/>
      <c r="J31" s="249"/>
      <c r="K31" s="249"/>
      <c r="L31" s="249"/>
      <c r="M31" s="249"/>
      <c r="N31" s="249">
        <v>622.3</v>
      </c>
      <c r="O31" s="249"/>
      <c r="P31" s="249">
        <v>619</v>
      </c>
      <c r="Q31" s="249"/>
      <c r="R31" s="249">
        <v>621.1</v>
      </c>
      <c r="S31" s="54"/>
      <c r="T31" s="54">
        <v>2483</v>
      </c>
      <c r="U31" s="236">
        <f t="shared" si="0"/>
        <v>620.75</v>
      </c>
    </row>
    <row r="32" spans="1:21" s="74" customFormat="1" ht="12.75">
      <c r="A32" s="186">
        <v>30</v>
      </c>
      <c r="B32" s="53" t="s">
        <v>501</v>
      </c>
      <c r="C32" s="227" t="s">
        <v>502</v>
      </c>
      <c r="D32" s="241" t="s">
        <v>114</v>
      </c>
      <c r="E32" s="54"/>
      <c r="F32" s="249">
        <v>620.5</v>
      </c>
      <c r="G32" s="249"/>
      <c r="H32" s="249">
        <v>623.8</v>
      </c>
      <c r="I32" s="249"/>
      <c r="J32" s="249"/>
      <c r="K32" s="249"/>
      <c r="L32" s="249"/>
      <c r="M32" s="249"/>
      <c r="N32" s="249">
        <v>623.8</v>
      </c>
      <c r="O32" s="249"/>
      <c r="P32" s="249">
        <v>614.8</v>
      </c>
      <c r="Q32" s="249"/>
      <c r="R32" s="251">
        <v>606.1</v>
      </c>
      <c r="S32" s="54"/>
      <c r="T32" s="54">
        <v>2482.9</v>
      </c>
      <c r="U32" s="236">
        <f t="shared" si="0"/>
        <v>620.725</v>
      </c>
    </row>
    <row r="33" spans="1:21" s="74" customFormat="1" ht="12.75">
      <c r="A33" s="186">
        <v>31</v>
      </c>
      <c r="B33" s="53" t="s">
        <v>768</v>
      </c>
      <c r="C33" s="241" t="s">
        <v>769</v>
      </c>
      <c r="D33" s="53" t="s">
        <v>300</v>
      </c>
      <c r="E33" s="54"/>
      <c r="F33" s="249">
        <v>620.6</v>
      </c>
      <c r="G33" s="249"/>
      <c r="H33" s="249">
        <v>624</v>
      </c>
      <c r="I33" s="249"/>
      <c r="J33" s="249"/>
      <c r="K33" s="249"/>
      <c r="L33" s="249"/>
      <c r="M33" s="249"/>
      <c r="N33" s="249">
        <v>620.7</v>
      </c>
      <c r="O33" s="249"/>
      <c r="P33" s="251">
        <v>616.5</v>
      </c>
      <c r="Q33" s="249"/>
      <c r="R33" s="249">
        <v>616.7</v>
      </c>
      <c r="S33" s="54"/>
      <c r="T33" s="54">
        <v>2482</v>
      </c>
      <c r="U33" s="236">
        <f t="shared" si="0"/>
        <v>620.5</v>
      </c>
    </row>
    <row r="34" spans="1:21" s="74" customFormat="1" ht="15">
      <c r="A34" s="186">
        <v>32</v>
      </c>
      <c r="B34" s="28" t="s">
        <v>999</v>
      </c>
      <c r="C34" s="92">
        <v>1801.2004</v>
      </c>
      <c r="D34" s="52" t="s">
        <v>14</v>
      </c>
      <c r="E34" s="93"/>
      <c r="F34" s="250">
        <v>617.6</v>
      </c>
      <c r="G34" s="250"/>
      <c r="H34" s="252">
        <v>610.8</v>
      </c>
      <c r="I34" s="250"/>
      <c r="J34" s="250"/>
      <c r="K34" s="250"/>
      <c r="L34" s="250"/>
      <c r="M34" s="250"/>
      <c r="N34" s="250">
        <v>624</v>
      </c>
      <c r="O34" s="250"/>
      <c r="P34" s="250">
        <v>618.4</v>
      </c>
      <c r="Q34" s="250"/>
      <c r="R34" s="250">
        <v>621.6</v>
      </c>
      <c r="S34" s="93"/>
      <c r="T34" s="93">
        <v>2481.6</v>
      </c>
      <c r="U34" s="236">
        <f t="shared" si="0"/>
        <v>620.4</v>
      </c>
    </row>
    <row r="35" spans="1:21" s="74" customFormat="1" ht="15">
      <c r="A35" s="186">
        <v>33</v>
      </c>
      <c r="B35" s="28" t="s">
        <v>829</v>
      </c>
      <c r="C35" s="92" t="s">
        <v>830</v>
      </c>
      <c r="D35" s="52" t="s">
        <v>14</v>
      </c>
      <c r="E35" s="93"/>
      <c r="F35" s="250">
        <v>621.3</v>
      </c>
      <c r="G35" s="250"/>
      <c r="H35" s="252">
        <v>616.9</v>
      </c>
      <c r="I35" s="250"/>
      <c r="J35" s="250"/>
      <c r="K35" s="250"/>
      <c r="L35" s="250"/>
      <c r="M35" s="250"/>
      <c r="N35" s="250">
        <v>620.3</v>
      </c>
      <c r="O35" s="250"/>
      <c r="P35" s="250">
        <v>618</v>
      </c>
      <c r="Q35" s="250"/>
      <c r="R35" s="250">
        <v>621.8</v>
      </c>
      <c r="S35" s="93"/>
      <c r="T35" s="93">
        <v>2481.4</v>
      </c>
      <c r="U35" s="236">
        <f aca="true" t="shared" si="1" ref="U35:U40">AVERAGE(T35/4)</f>
        <v>620.35</v>
      </c>
    </row>
    <row r="36" spans="1:21" s="74" customFormat="1" ht="12.75">
      <c r="A36" s="186">
        <v>34</v>
      </c>
      <c r="B36" s="53" t="s">
        <v>821</v>
      </c>
      <c r="C36" s="227" t="s">
        <v>663</v>
      </c>
      <c r="D36" s="53" t="s">
        <v>9</v>
      </c>
      <c r="E36" s="54"/>
      <c r="F36" s="249">
        <v>620.9</v>
      </c>
      <c r="G36" s="249"/>
      <c r="H36" s="249">
        <v>623</v>
      </c>
      <c r="I36" s="249"/>
      <c r="J36" s="249"/>
      <c r="K36" s="249"/>
      <c r="L36" s="249"/>
      <c r="M36" s="249"/>
      <c r="N36" s="249">
        <v>621.7</v>
      </c>
      <c r="O36" s="249"/>
      <c r="P36" s="251">
        <v>614.9</v>
      </c>
      <c r="Q36" s="249"/>
      <c r="R36" s="249">
        <v>615.2</v>
      </c>
      <c r="S36" s="54"/>
      <c r="T36" s="54">
        <v>2480.8</v>
      </c>
      <c r="U36" s="236">
        <f t="shared" si="1"/>
        <v>620.2</v>
      </c>
    </row>
    <row r="37" spans="1:21" s="74" customFormat="1" ht="12.75">
      <c r="A37" s="186">
        <v>35</v>
      </c>
      <c r="B37" s="53" t="s">
        <v>861</v>
      </c>
      <c r="C37" s="227" t="s">
        <v>112</v>
      </c>
      <c r="D37" s="53" t="s">
        <v>35</v>
      </c>
      <c r="E37" s="54"/>
      <c r="F37" s="249">
        <v>617.3</v>
      </c>
      <c r="G37" s="249"/>
      <c r="H37" s="251" t="s">
        <v>68</v>
      </c>
      <c r="I37" s="249"/>
      <c r="J37" s="249"/>
      <c r="K37" s="249"/>
      <c r="L37" s="249"/>
      <c r="M37" s="249"/>
      <c r="N37" s="249">
        <v>619.9</v>
      </c>
      <c r="O37" s="249"/>
      <c r="P37" s="249">
        <v>619.9</v>
      </c>
      <c r="Q37" s="249"/>
      <c r="R37" s="249">
        <v>623</v>
      </c>
      <c r="S37" s="54"/>
      <c r="T37" s="54">
        <v>2480.1</v>
      </c>
      <c r="U37" s="236">
        <f t="shared" si="1"/>
        <v>620.025</v>
      </c>
    </row>
    <row r="38" spans="1:21" s="74" customFormat="1" ht="12.75">
      <c r="A38" s="186">
        <v>36</v>
      </c>
      <c r="B38" s="53" t="s">
        <v>872</v>
      </c>
      <c r="C38" s="227" t="s">
        <v>873</v>
      </c>
      <c r="D38" s="53" t="s">
        <v>21</v>
      </c>
      <c r="E38" s="54"/>
      <c r="F38" s="249">
        <v>619.8</v>
      </c>
      <c r="G38" s="249"/>
      <c r="H38" s="249">
        <v>619.7</v>
      </c>
      <c r="I38" s="249"/>
      <c r="J38" s="249"/>
      <c r="K38" s="249"/>
      <c r="L38" s="249"/>
      <c r="M38" s="249"/>
      <c r="N38" s="251">
        <v>612.5</v>
      </c>
      <c r="O38" s="249"/>
      <c r="P38" s="249">
        <v>622.9</v>
      </c>
      <c r="Q38" s="249"/>
      <c r="R38" s="249">
        <v>617.7</v>
      </c>
      <c r="S38" s="54"/>
      <c r="T38" s="54">
        <v>2480.1</v>
      </c>
      <c r="U38" s="236">
        <f t="shared" si="1"/>
        <v>620.025</v>
      </c>
    </row>
    <row r="39" spans="1:21" s="74" customFormat="1" ht="12.75">
      <c r="A39" s="186">
        <v>37</v>
      </c>
      <c r="B39" s="53" t="s">
        <v>853</v>
      </c>
      <c r="C39" s="227" t="s">
        <v>854</v>
      </c>
      <c r="D39" s="53" t="s">
        <v>21</v>
      </c>
      <c r="E39" s="54"/>
      <c r="F39" s="249">
        <v>619.6</v>
      </c>
      <c r="G39" s="249"/>
      <c r="H39" s="249">
        <v>618.8</v>
      </c>
      <c r="I39" s="249"/>
      <c r="J39" s="249"/>
      <c r="K39" s="249"/>
      <c r="L39" s="249"/>
      <c r="M39" s="249"/>
      <c r="N39" s="249">
        <v>619.8</v>
      </c>
      <c r="O39" s="249"/>
      <c r="P39" s="251">
        <v>615</v>
      </c>
      <c r="Q39" s="249"/>
      <c r="R39" s="249">
        <v>621.5</v>
      </c>
      <c r="S39" s="54"/>
      <c r="T39" s="54">
        <v>2479.7</v>
      </c>
      <c r="U39" s="236">
        <f t="shared" si="1"/>
        <v>619.925</v>
      </c>
    </row>
    <row r="40" spans="1:21" s="74" customFormat="1" ht="12.75">
      <c r="A40" s="186">
        <v>38</v>
      </c>
      <c r="B40" s="53" t="s">
        <v>658</v>
      </c>
      <c r="C40" s="241" t="s">
        <v>659</v>
      </c>
      <c r="D40" s="53" t="s">
        <v>261</v>
      </c>
      <c r="E40" s="54"/>
      <c r="F40" s="251">
        <v>617.2</v>
      </c>
      <c r="G40" s="249"/>
      <c r="H40" s="249">
        <v>618.9</v>
      </c>
      <c r="I40" s="249"/>
      <c r="J40" s="249"/>
      <c r="K40" s="249"/>
      <c r="L40" s="249"/>
      <c r="M40" s="249"/>
      <c r="N40" s="249">
        <v>621.3</v>
      </c>
      <c r="O40" s="249"/>
      <c r="P40" s="249">
        <v>617.4</v>
      </c>
      <c r="Q40" s="249"/>
      <c r="R40" s="249">
        <v>621.6</v>
      </c>
      <c r="S40" s="54"/>
      <c r="T40" s="54">
        <v>2479.2</v>
      </c>
      <c r="U40" s="236">
        <f t="shared" si="1"/>
        <v>619.8</v>
      </c>
    </row>
  </sheetData>
  <sheetProtection/>
  <mergeCells count="1">
    <mergeCell ref="A1:U1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32">
      <selection activeCell="A43" sqref="A43:IV115"/>
    </sheetView>
  </sheetViews>
  <sheetFormatPr defaultColWidth="9.140625" defaultRowHeight="15"/>
  <cols>
    <col min="1" max="1" width="5.7109375" style="74" bestFit="1" customWidth="1"/>
    <col min="2" max="2" width="41.140625" style="240" bestFit="1" customWidth="1"/>
    <col min="3" max="3" width="11.00390625" style="96" bestFit="1" customWidth="1"/>
    <col min="4" max="4" width="6.421875" style="96" bestFit="1" customWidth="1"/>
    <col min="5" max="5" width="9.421875" style="94" bestFit="1" customWidth="1"/>
    <col min="6" max="6" width="7.140625" style="94" bestFit="1" customWidth="1"/>
    <col min="7" max="7" width="9.421875" style="94" bestFit="1" customWidth="1"/>
    <col min="8" max="8" width="4.421875" style="94" bestFit="1" customWidth="1"/>
    <col min="9" max="9" width="13.8515625" style="94" bestFit="1" customWidth="1"/>
    <col min="10" max="11" width="4.8515625" style="94" bestFit="1" customWidth="1"/>
    <col min="12" max="12" width="12.421875" style="94" bestFit="1" customWidth="1"/>
    <col min="13" max="13" width="4.8515625" style="94" bestFit="1" customWidth="1"/>
    <col min="14" max="14" width="8.8515625" style="94" bestFit="1" customWidth="1"/>
    <col min="15" max="15" width="4.8515625" style="94" bestFit="1" customWidth="1"/>
    <col min="16" max="16" width="8.8515625" style="94" bestFit="1" customWidth="1"/>
    <col min="17" max="17" width="8.8515625" style="94" customWidth="1"/>
    <col min="18" max="18" width="8.28125" style="94" bestFit="1" customWidth="1"/>
    <col min="19" max="19" width="8.57421875" style="96" bestFit="1" customWidth="1"/>
    <col min="20" max="16384" width="9.140625" style="74" customWidth="1"/>
  </cols>
  <sheetData>
    <row r="1" spans="1:19" s="237" customFormat="1" ht="23.25">
      <c r="A1" s="365" t="s">
        <v>1101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7"/>
    </row>
    <row r="2" spans="1:19" ht="15.75">
      <c r="A2" s="221" t="s">
        <v>1</v>
      </c>
      <c r="B2" s="23" t="s">
        <v>2</v>
      </c>
      <c r="C2" s="12" t="s">
        <v>3</v>
      </c>
      <c r="D2" s="12" t="s">
        <v>4</v>
      </c>
      <c r="E2" s="13" t="s">
        <v>1052</v>
      </c>
      <c r="F2" s="13" t="s">
        <v>741</v>
      </c>
      <c r="G2" s="13" t="s">
        <v>1053</v>
      </c>
      <c r="H2" s="13" t="s">
        <v>745</v>
      </c>
      <c r="I2" s="13" t="s">
        <v>1068</v>
      </c>
      <c r="J2" s="13" t="s">
        <v>741</v>
      </c>
      <c r="K2" s="13" t="s">
        <v>741</v>
      </c>
      <c r="L2" s="13" t="s">
        <v>1070</v>
      </c>
      <c r="M2" s="13" t="s">
        <v>741</v>
      </c>
      <c r="N2" s="13" t="s">
        <v>1092</v>
      </c>
      <c r="O2" s="13" t="s">
        <v>741</v>
      </c>
      <c r="P2" s="13" t="s">
        <v>1093</v>
      </c>
      <c r="Q2" s="13" t="s">
        <v>745</v>
      </c>
      <c r="R2" s="13" t="s">
        <v>5</v>
      </c>
      <c r="S2" s="222" t="s">
        <v>6</v>
      </c>
    </row>
    <row r="3" spans="1:19" ht="15.75">
      <c r="A3" s="221">
        <v>1</v>
      </c>
      <c r="B3" s="238" t="s">
        <v>862</v>
      </c>
      <c r="C3" s="12" t="s">
        <v>863</v>
      </c>
      <c r="D3" s="12" t="s">
        <v>9</v>
      </c>
      <c r="E3" s="13">
        <v>626.8</v>
      </c>
      <c r="F3" s="13"/>
      <c r="G3" s="247">
        <v>629.6</v>
      </c>
      <c r="H3" s="247"/>
      <c r="I3" s="247">
        <v>628.3</v>
      </c>
      <c r="J3" s="247"/>
      <c r="K3" s="247"/>
      <c r="L3" s="248">
        <v>619.8</v>
      </c>
      <c r="M3" s="247"/>
      <c r="N3" s="247">
        <v>627</v>
      </c>
      <c r="O3" s="247"/>
      <c r="P3" s="247">
        <v>624.3</v>
      </c>
      <c r="Q3" s="13"/>
      <c r="R3" s="13">
        <v>2509.2</v>
      </c>
      <c r="S3" s="222">
        <f aca="true" t="shared" si="0" ref="S3:S34">AVERAGE(R3/4)</f>
        <v>627.3</v>
      </c>
    </row>
    <row r="4" spans="1:19" ht="15.75">
      <c r="A4" s="221">
        <v>2</v>
      </c>
      <c r="B4" s="238" t="s">
        <v>856</v>
      </c>
      <c r="C4" s="12" t="s">
        <v>844</v>
      </c>
      <c r="D4" s="12" t="s">
        <v>9</v>
      </c>
      <c r="E4" s="13">
        <v>623.5</v>
      </c>
      <c r="F4" s="13"/>
      <c r="G4" s="247">
        <v>622.8</v>
      </c>
      <c r="H4" s="247"/>
      <c r="I4" s="247">
        <v>624.3</v>
      </c>
      <c r="J4" s="247">
        <v>2</v>
      </c>
      <c r="K4" s="247"/>
      <c r="L4" s="248">
        <v>622.1</v>
      </c>
      <c r="M4" s="247"/>
      <c r="N4" s="247">
        <v>623.9</v>
      </c>
      <c r="O4" s="247">
        <v>0.1</v>
      </c>
      <c r="P4" s="247">
        <v>624.3</v>
      </c>
      <c r="Q4" s="13"/>
      <c r="R4" s="13">
        <v>2497.4</v>
      </c>
      <c r="S4" s="222">
        <f t="shared" si="0"/>
        <v>624.35</v>
      </c>
    </row>
    <row r="5" spans="1:19" ht="15.75">
      <c r="A5" s="221">
        <v>3</v>
      </c>
      <c r="B5" s="23" t="s">
        <v>625</v>
      </c>
      <c r="C5" s="12" t="s">
        <v>83</v>
      </c>
      <c r="D5" s="12" t="s">
        <v>21</v>
      </c>
      <c r="E5" s="13">
        <v>618.2</v>
      </c>
      <c r="F5" s="13"/>
      <c r="G5" s="248">
        <v>619.3</v>
      </c>
      <c r="H5" s="247"/>
      <c r="I5" s="247">
        <v>620.3</v>
      </c>
      <c r="J5" s="247">
        <v>0.1</v>
      </c>
      <c r="K5" s="247"/>
      <c r="L5" s="247">
        <v>624.7</v>
      </c>
      <c r="M5" s="247">
        <v>0.1</v>
      </c>
      <c r="N5" s="247">
        <v>626.1</v>
      </c>
      <c r="O5" s="247">
        <v>0.5</v>
      </c>
      <c r="P5" s="247">
        <v>624.1</v>
      </c>
      <c r="Q5" s="247">
        <v>0.75</v>
      </c>
      <c r="R5" s="13">
        <v>2496.65</v>
      </c>
      <c r="S5" s="222">
        <f t="shared" si="0"/>
        <v>624.1625</v>
      </c>
    </row>
    <row r="6" spans="1:19" ht="15.75">
      <c r="A6" s="221">
        <v>4</v>
      </c>
      <c r="B6" s="238" t="s">
        <v>866</v>
      </c>
      <c r="C6" s="12" t="s">
        <v>867</v>
      </c>
      <c r="D6" s="12" t="s">
        <v>35</v>
      </c>
      <c r="E6" s="247">
        <v>621.8</v>
      </c>
      <c r="F6" s="247"/>
      <c r="G6" s="248">
        <v>614.6</v>
      </c>
      <c r="H6" s="247"/>
      <c r="I6" s="247"/>
      <c r="J6" s="247"/>
      <c r="K6" s="247"/>
      <c r="L6" s="247">
        <v>625.1</v>
      </c>
      <c r="M6" s="247">
        <v>0.1</v>
      </c>
      <c r="N6" s="247">
        <v>621.2</v>
      </c>
      <c r="O6" s="247"/>
      <c r="P6" s="247">
        <v>623.5</v>
      </c>
      <c r="Q6" s="247">
        <v>0.1</v>
      </c>
      <c r="R6" s="13">
        <v>2491.8</v>
      </c>
      <c r="S6" s="222">
        <f t="shared" si="0"/>
        <v>622.95</v>
      </c>
    </row>
    <row r="7" spans="1:19" ht="15.75">
      <c r="A7" s="221">
        <v>5</v>
      </c>
      <c r="B7" s="23" t="s">
        <v>629</v>
      </c>
      <c r="C7" s="12" t="s">
        <v>670</v>
      </c>
      <c r="D7" s="12" t="s">
        <v>14</v>
      </c>
      <c r="E7" s="247">
        <v>623.3</v>
      </c>
      <c r="F7" s="247"/>
      <c r="G7" s="247">
        <v>620.7</v>
      </c>
      <c r="H7" s="247"/>
      <c r="I7" s="247"/>
      <c r="J7" s="247"/>
      <c r="K7" s="247"/>
      <c r="L7" s="247">
        <v>623.1</v>
      </c>
      <c r="M7" s="247"/>
      <c r="N7" s="247">
        <v>621.6</v>
      </c>
      <c r="O7" s="247"/>
      <c r="P7" s="248">
        <v>618.3</v>
      </c>
      <c r="Q7" s="13"/>
      <c r="R7" s="13">
        <v>2488.7</v>
      </c>
      <c r="S7" s="222">
        <f t="shared" si="0"/>
        <v>622.175</v>
      </c>
    </row>
    <row r="8" spans="1:19" ht="15.75">
      <c r="A8" s="221">
        <v>6</v>
      </c>
      <c r="B8" s="238" t="s">
        <v>429</v>
      </c>
      <c r="C8" s="12" t="s">
        <v>428</v>
      </c>
      <c r="D8" s="12" t="s">
        <v>80</v>
      </c>
      <c r="E8" s="247">
        <v>621.6</v>
      </c>
      <c r="F8" s="247"/>
      <c r="G8" s="248">
        <v>619.2</v>
      </c>
      <c r="H8" s="247"/>
      <c r="I8" s="247"/>
      <c r="J8" s="247"/>
      <c r="K8" s="247"/>
      <c r="L8" s="247">
        <v>622.9</v>
      </c>
      <c r="M8" s="247"/>
      <c r="N8" s="247">
        <v>621.4</v>
      </c>
      <c r="O8" s="247"/>
      <c r="P8" s="247">
        <v>621.8</v>
      </c>
      <c r="Q8" s="13"/>
      <c r="R8" s="13">
        <v>2487.7</v>
      </c>
      <c r="S8" s="222">
        <f t="shared" si="0"/>
        <v>621.925</v>
      </c>
    </row>
    <row r="9" spans="1:19" ht="15.75">
      <c r="A9" s="221">
        <v>7</v>
      </c>
      <c r="B9" s="238" t="s">
        <v>736</v>
      </c>
      <c r="C9" s="12" t="s">
        <v>738</v>
      </c>
      <c r="D9" s="12" t="s">
        <v>21</v>
      </c>
      <c r="E9" s="247">
        <v>621.5</v>
      </c>
      <c r="F9" s="247"/>
      <c r="G9" s="247">
        <v>622.1</v>
      </c>
      <c r="H9" s="247"/>
      <c r="I9" s="247"/>
      <c r="J9" s="247"/>
      <c r="K9" s="247"/>
      <c r="L9" s="247">
        <v>624.1</v>
      </c>
      <c r="M9" s="247">
        <v>2</v>
      </c>
      <c r="N9" s="248">
        <v>612.2</v>
      </c>
      <c r="O9" s="247"/>
      <c r="P9" s="247">
        <v>618</v>
      </c>
      <c r="Q9" s="13"/>
      <c r="R9" s="13">
        <v>2487.7</v>
      </c>
      <c r="S9" s="222">
        <f t="shared" si="0"/>
        <v>621.925</v>
      </c>
    </row>
    <row r="10" spans="1:19" ht="15.75">
      <c r="A10" s="221">
        <v>8</v>
      </c>
      <c r="B10" s="23" t="s">
        <v>674</v>
      </c>
      <c r="C10" s="12" t="s">
        <v>675</v>
      </c>
      <c r="D10" s="12" t="s">
        <v>109</v>
      </c>
      <c r="E10" s="247">
        <v>621</v>
      </c>
      <c r="F10" s="247"/>
      <c r="G10" s="247">
        <v>621.1</v>
      </c>
      <c r="H10" s="247"/>
      <c r="I10" s="247"/>
      <c r="J10" s="247"/>
      <c r="K10" s="247"/>
      <c r="L10" s="248">
        <v>620.7</v>
      </c>
      <c r="M10" s="247"/>
      <c r="N10" s="247">
        <v>623</v>
      </c>
      <c r="O10" s="247">
        <v>1</v>
      </c>
      <c r="P10" s="247">
        <v>620.9</v>
      </c>
      <c r="Q10" s="13"/>
      <c r="R10" s="13">
        <v>2487</v>
      </c>
      <c r="S10" s="222">
        <f t="shared" si="0"/>
        <v>621.75</v>
      </c>
    </row>
    <row r="11" spans="1:19" ht="15.75">
      <c r="A11" s="221">
        <v>9</v>
      </c>
      <c r="B11" s="23" t="s">
        <v>499</v>
      </c>
      <c r="C11" s="12" t="s">
        <v>500</v>
      </c>
      <c r="D11" s="12" t="s">
        <v>35</v>
      </c>
      <c r="E11" s="247">
        <v>617.4</v>
      </c>
      <c r="F11" s="247"/>
      <c r="G11" s="248">
        <v>616.3</v>
      </c>
      <c r="H11" s="247"/>
      <c r="I11" s="247"/>
      <c r="J11" s="247"/>
      <c r="K11" s="247"/>
      <c r="L11" s="247">
        <v>623.1</v>
      </c>
      <c r="M11" s="247"/>
      <c r="N11" s="247">
        <v>623.1</v>
      </c>
      <c r="O11" s="247"/>
      <c r="P11" s="247">
        <v>623.3</v>
      </c>
      <c r="Q11" s="13"/>
      <c r="R11" s="13">
        <v>2486.9</v>
      </c>
      <c r="S11" s="222">
        <f t="shared" si="0"/>
        <v>621.725</v>
      </c>
    </row>
    <row r="12" spans="1:19" ht="15.75">
      <c r="A12" s="221">
        <v>10</v>
      </c>
      <c r="B12" s="238" t="s">
        <v>1004</v>
      </c>
      <c r="C12" s="12" t="s">
        <v>1005</v>
      </c>
      <c r="D12" s="12" t="s">
        <v>9</v>
      </c>
      <c r="E12" s="247">
        <v>623.9</v>
      </c>
      <c r="F12" s="247"/>
      <c r="G12" s="247">
        <v>622.1</v>
      </c>
      <c r="H12" s="247"/>
      <c r="I12" s="247"/>
      <c r="J12" s="247"/>
      <c r="K12" s="247"/>
      <c r="L12" s="247">
        <v>615.8</v>
      </c>
      <c r="M12" s="247"/>
      <c r="N12" s="247">
        <v>623.4</v>
      </c>
      <c r="O12" s="247"/>
      <c r="P12" s="248">
        <v>615.3</v>
      </c>
      <c r="Q12" s="13"/>
      <c r="R12" s="13">
        <v>2485.2</v>
      </c>
      <c r="S12" s="222">
        <f t="shared" si="0"/>
        <v>621.3</v>
      </c>
    </row>
    <row r="13" spans="1:19" ht="15.75">
      <c r="A13" s="221">
        <v>11</v>
      </c>
      <c r="B13" s="238" t="s">
        <v>826</v>
      </c>
      <c r="C13" s="12" t="s">
        <v>816</v>
      </c>
      <c r="D13" s="12" t="s">
        <v>534</v>
      </c>
      <c r="E13" s="247">
        <v>619.7</v>
      </c>
      <c r="F13" s="247"/>
      <c r="G13" s="247">
        <v>619</v>
      </c>
      <c r="H13" s="247"/>
      <c r="I13" s="247"/>
      <c r="J13" s="247"/>
      <c r="K13" s="247"/>
      <c r="L13" s="247">
        <v>625.2</v>
      </c>
      <c r="M13" s="247">
        <v>0.1</v>
      </c>
      <c r="N13" s="247">
        <v>620.9</v>
      </c>
      <c r="O13" s="247"/>
      <c r="P13" s="248">
        <v>618.6</v>
      </c>
      <c r="Q13" s="13"/>
      <c r="R13" s="13">
        <v>2484.9</v>
      </c>
      <c r="S13" s="222">
        <f t="shared" si="0"/>
        <v>621.225</v>
      </c>
    </row>
    <row r="14" spans="1:19" ht="15.75">
      <c r="A14" s="221">
        <v>12</v>
      </c>
      <c r="B14" s="23" t="s">
        <v>497</v>
      </c>
      <c r="C14" s="12" t="s">
        <v>498</v>
      </c>
      <c r="D14" s="12" t="s">
        <v>114</v>
      </c>
      <c r="E14" s="247">
        <v>622.5</v>
      </c>
      <c r="F14" s="247"/>
      <c r="G14" s="247">
        <v>619.1</v>
      </c>
      <c r="H14" s="247"/>
      <c r="I14" s="247"/>
      <c r="J14" s="247"/>
      <c r="K14" s="247"/>
      <c r="L14" s="248">
        <v>613.1</v>
      </c>
      <c r="M14" s="247"/>
      <c r="N14" s="247">
        <v>620.9</v>
      </c>
      <c r="O14" s="247"/>
      <c r="P14" s="247">
        <v>621.1</v>
      </c>
      <c r="Q14" s="13"/>
      <c r="R14" s="13">
        <v>2483.6</v>
      </c>
      <c r="S14" s="222">
        <f t="shared" si="0"/>
        <v>620.9</v>
      </c>
    </row>
    <row r="15" spans="1:19" ht="15.75">
      <c r="A15" s="221">
        <v>13</v>
      </c>
      <c r="B15" s="23" t="s">
        <v>768</v>
      </c>
      <c r="C15" s="12" t="s">
        <v>769</v>
      </c>
      <c r="D15" s="12" t="s">
        <v>35</v>
      </c>
      <c r="E15" s="247">
        <v>620.6</v>
      </c>
      <c r="F15" s="247"/>
      <c r="G15" s="247">
        <v>624</v>
      </c>
      <c r="H15" s="247"/>
      <c r="I15" s="247"/>
      <c r="J15" s="247"/>
      <c r="K15" s="247"/>
      <c r="L15" s="247">
        <v>620.7</v>
      </c>
      <c r="M15" s="247"/>
      <c r="N15" s="248">
        <v>616.5</v>
      </c>
      <c r="O15" s="247"/>
      <c r="P15" s="247">
        <v>616.7</v>
      </c>
      <c r="Q15" s="13"/>
      <c r="R15" s="13">
        <v>2482</v>
      </c>
      <c r="S15" s="222">
        <f t="shared" si="0"/>
        <v>620.5</v>
      </c>
    </row>
    <row r="16" spans="1:19" ht="15.75">
      <c r="A16" s="221">
        <v>14</v>
      </c>
      <c r="B16" s="238" t="s">
        <v>999</v>
      </c>
      <c r="C16" s="12" t="s">
        <v>1002</v>
      </c>
      <c r="D16" s="12" t="s">
        <v>14</v>
      </c>
      <c r="E16" s="247">
        <v>617.6</v>
      </c>
      <c r="F16" s="247"/>
      <c r="G16" s="248">
        <v>610.58</v>
      </c>
      <c r="H16" s="247"/>
      <c r="I16" s="247"/>
      <c r="J16" s="247"/>
      <c r="K16" s="247"/>
      <c r="L16" s="247">
        <v>624</v>
      </c>
      <c r="M16" s="247"/>
      <c r="N16" s="247">
        <v>618.4</v>
      </c>
      <c r="O16" s="247"/>
      <c r="P16" s="247">
        <v>621.6</v>
      </c>
      <c r="Q16" s="13"/>
      <c r="R16" s="13">
        <v>2481.6</v>
      </c>
      <c r="S16" s="222">
        <f t="shared" si="0"/>
        <v>620.4</v>
      </c>
    </row>
    <row r="17" spans="1:19" ht="15.75">
      <c r="A17" s="221">
        <v>15</v>
      </c>
      <c r="B17" s="238" t="s">
        <v>872</v>
      </c>
      <c r="C17" s="12" t="s">
        <v>873</v>
      </c>
      <c r="D17" s="12" t="s">
        <v>21</v>
      </c>
      <c r="E17" s="247">
        <v>619.8</v>
      </c>
      <c r="F17" s="247"/>
      <c r="G17" s="247">
        <v>619.7</v>
      </c>
      <c r="H17" s="247"/>
      <c r="I17" s="247"/>
      <c r="J17" s="247"/>
      <c r="K17" s="247"/>
      <c r="L17" s="248">
        <v>612.5</v>
      </c>
      <c r="M17" s="247"/>
      <c r="N17" s="247">
        <v>622.9</v>
      </c>
      <c r="O17" s="247"/>
      <c r="P17" s="247">
        <v>617.7</v>
      </c>
      <c r="Q17" s="13"/>
      <c r="R17" s="13">
        <v>2480.1</v>
      </c>
      <c r="S17" s="222">
        <f t="shared" si="0"/>
        <v>620.025</v>
      </c>
    </row>
    <row r="18" spans="1:19" ht="15.75">
      <c r="A18" s="221">
        <v>16</v>
      </c>
      <c r="B18" s="238" t="s">
        <v>1003</v>
      </c>
      <c r="C18" s="12" t="s">
        <v>854</v>
      </c>
      <c r="D18" s="12" t="s">
        <v>21</v>
      </c>
      <c r="E18" s="247">
        <v>619.6</v>
      </c>
      <c r="F18" s="247"/>
      <c r="G18" s="247">
        <v>618.8</v>
      </c>
      <c r="H18" s="247"/>
      <c r="I18" s="247"/>
      <c r="J18" s="247"/>
      <c r="K18" s="247"/>
      <c r="L18" s="247">
        <v>619.8</v>
      </c>
      <c r="M18" s="247"/>
      <c r="N18" s="248">
        <v>615</v>
      </c>
      <c r="O18" s="247"/>
      <c r="P18" s="247">
        <v>621.5</v>
      </c>
      <c r="Q18" s="13"/>
      <c r="R18" s="13">
        <v>2479.7</v>
      </c>
      <c r="S18" s="222">
        <f t="shared" si="0"/>
        <v>619.925</v>
      </c>
    </row>
    <row r="19" spans="1:19" ht="15.75">
      <c r="A19" s="221">
        <v>17</v>
      </c>
      <c r="B19" s="23" t="s">
        <v>668</v>
      </c>
      <c r="C19" s="12" t="s">
        <v>664</v>
      </c>
      <c r="D19" s="12" t="s">
        <v>21</v>
      </c>
      <c r="E19" s="247">
        <v>616.8</v>
      </c>
      <c r="F19" s="247"/>
      <c r="G19" s="248">
        <v>615.7</v>
      </c>
      <c r="H19" s="247"/>
      <c r="I19" s="247"/>
      <c r="J19" s="247"/>
      <c r="K19" s="247"/>
      <c r="L19" s="247">
        <v>617.8</v>
      </c>
      <c r="M19" s="247"/>
      <c r="N19" s="247">
        <v>622</v>
      </c>
      <c r="O19" s="247"/>
      <c r="P19" s="247">
        <v>620.4</v>
      </c>
      <c r="Q19" s="13"/>
      <c r="R19" s="13">
        <v>2477</v>
      </c>
      <c r="S19" s="222">
        <f t="shared" si="0"/>
        <v>619.25</v>
      </c>
    </row>
    <row r="20" spans="1:19" ht="15.75">
      <c r="A20" s="221">
        <v>18</v>
      </c>
      <c r="B20" s="238" t="s">
        <v>1058</v>
      </c>
      <c r="C20" s="12" t="s">
        <v>1059</v>
      </c>
      <c r="D20" s="12" t="s">
        <v>14</v>
      </c>
      <c r="E20" s="247">
        <v>619.4</v>
      </c>
      <c r="F20" s="247"/>
      <c r="G20" s="247">
        <v>619.1</v>
      </c>
      <c r="H20" s="247"/>
      <c r="I20" s="247"/>
      <c r="J20" s="247"/>
      <c r="K20" s="247"/>
      <c r="L20" s="247">
        <v>618.4</v>
      </c>
      <c r="M20" s="247"/>
      <c r="N20" s="248">
        <v>613.1</v>
      </c>
      <c r="O20" s="247"/>
      <c r="P20" s="247">
        <v>619.8</v>
      </c>
      <c r="Q20" s="13"/>
      <c r="R20" s="13">
        <v>2476.7</v>
      </c>
      <c r="S20" s="222">
        <f t="shared" si="0"/>
        <v>619.175</v>
      </c>
    </row>
    <row r="21" spans="1:19" ht="15.75">
      <c r="A21" s="221">
        <v>19</v>
      </c>
      <c r="B21" s="238" t="s">
        <v>1039</v>
      </c>
      <c r="C21" s="12" t="s">
        <v>1040</v>
      </c>
      <c r="D21" s="12" t="s">
        <v>24</v>
      </c>
      <c r="E21" s="247">
        <v>613.9</v>
      </c>
      <c r="F21" s="247"/>
      <c r="G21" s="247">
        <v>618.7</v>
      </c>
      <c r="H21" s="247"/>
      <c r="I21" s="247"/>
      <c r="J21" s="247"/>
      <c r="K21" s="247"/>
      <c r="L21" s="247">
        <v>620.1</v>
      </c>
      <c r="M21" s="247"/>
      <c r="N21" s="248">
        <v>613.3</v>
      </c>
      <c r="O21" s="247"/>
      <c r="P21" s="247">
        <v>621.4</v>
      </c>
      <c r="Q21" s="13"/>
      <c r="R21" s="13">
        <v>2474.1</v>
      </c>
      <c r="S21" s="222">
        <f t="shared" si="0"/>
        <v>618.525</v>
      </c>
    </row>
    <row r="22" spans="1:19" ht="15.75">
      <c r="A22" s="221">
        <v>20</v>
      </c>
      <c r="B22" s="238" t="s">
        <v>626</v>
      </c>
      <c r="C22" s="12" t="s">
        <v>676</v>
      </c>
      <c r="D22" s="12" t="s">
        <v>20</v>
      </c>
      <c r="E22" s="247">
        <v>618.3</v>
      </c>
      <c r="F22" s="247"/>
      <c r="G22" s="247">
        <v>620.1</v>
      </c>
      <c r="H22" s="247"/>
      <c r="I22" s="247"/>
      <c r="J22" s="247"/>
      <c r="K22" s="247"/>
      <c r="L22" s="247">
        <v>616.8</v>
      </c>
      <c r="M22" s="247"/>
      <c r="N22" s="248">
        <v>615.2</v>
      </c>
      <c r="O22" s="247"/>
      <c r="P22" s="247">
        <v>618.2</v>
      </c>
      <c r="Q22" s="13"/>
      <c r="R22" s="13">
        <v>2473.4</v>
      </c>
      <c r="S22" s="222">
        <f t="shared" si="0"/>
        <v>618.35</v>
      </c>
    </row>
    <row r="23" spans="1:19" ht="15.75">
      <c r="A23" s="221">
        <v>21</v>
      </c>
      <c r="B23" s="238" t="s">
        <v>1082</v>
      </c>
      <c r="C23" s="12" t="s">
        <v>1083</v>
      </c>
      <c r="D23" s="12" t="s">
        <v>24</v>
      </c>
      <c r="E23" s="248">
        <v>607.9</v>
      </c>
      <c r="F23" s="247"/>
      <c r="G23" s="247">
        <v>610.4</v>
      </c>
      <c r="H23" s="247"/>
      <c r="I23" s="247"/>
      <c r="J23" s="247"/>
      <c r="K23" s="247"/>
      <c r="L23" s="247">
        <v>623</v>
      </c>
      <c r="M23" s="247"/>
      <c r="N23" s="247">
        <v>618.5</v>
      </c>
      <c r="O23" s="247"/>
      <c r="P23" s="247">
        <v>621.2</v>
      </c>
      <c r="Q23" s="13"/>
      <c r="R23" s="13">
        <v>2473.1</v>
      </c>
      <c r="S23" s="222">
        <f t="shared" si="0"/>
        <v>618.275</v>
      </c>
    </row>
    <row r="24" spans="1:19" ht="15.75">
      <c r="A24" s="221">
        <v>22</v>
      </c>
      <c r="B24" s="23" t="s">
        <v>665</v>
      </c>
      <c r="C24" s="12" t="s">
        <v>666</v>
      </c>
      <c r="D24" s="12" t="s">
        <v>300</v>
      </c>
      <c r="E24" s="247">
        <v>618</v>
      </c>
      <c r="F24" s="247"/>
      <c r="G24" s="247">
        <v>620.6</v>
      </c>
      <c r="H24" s="247"/>
      <c r="I24" s="247"/>
      <c r="J24" s="247"/>
      <c r="K24" s="247"/>
      <c r="L24" s="248">
        <v>617</v>
      </c>
      <c r="M24" s="247"/>
      <c r="N24" s="247">
        <v>617.4</v>
      </c>
      <c r="O24" s="247"/>
      <c r="P24" s="247">
        <v>617.1</v>
      </c>
      <c r="Q24" s="13"/>
      <c r="R24" s="13">
        <v>2473.1</v>
      </c>
      <c r="S24" s="222">
        <f t="shared" si="0"/>
        <v>618.275</v>
      </c>
    </row>
    <row r="25" spans="1:19" ht="15.75">
      <c r="A25" s="221">
        <v>23</v>
      </c>
      <c r="B25" s="238" t="s">
        <v>874</v>
      </c>
      <c r="C25" s="12" t="s">
        <v>875</v>
      </c>
      <c r="D25" s="12" t="s">
        <v>52</v>
      </c>
      <c r="E25" s="247">
        <v>617.1</v>
      </c>
      <c r="F25" s="247"/>
      <c r="G25" s="247">
        <v>624.2</v>
      </c>
      <c r="H25" s="247"/>
      <c r="I25" s="247"/>
      <c r="J25" s="247"/>
      <c r="K25" s="247"/>
      <c r="L25" s="247">
        <v>616.4</v>
      </c>
      <c r="M25" s="247"/>
      <c r="N25" s="248">
        <v>612.6</v>
      </c>
      <c r="O25" s="247"/>
      <c r="P25" s="247">
        <v>615.4</v>
      </c>
      <c r="Q25" s="13"/>
      <c r="R25" s="13">
        <v>2473.1</v>
      </c>
      <c r="S25" s="222">
        <f t="shared" si="0"/>
        <v>618.275</v>
      </c>
    </row>
    <row r="26" spans="1:19" ht="15.75">
      <c r="A26" s="221">
        <v>24</v>
      </c>
      <c r="B26" s="238" t="s">
        <v>870</v>
      </c>
      <c r="C26" s="12" t="s">
        <v>871</v>
      </c>
      <c r="D26" s="12" t="s">
        <v>52</v>
      </c>
      <c r="E26" s="247">
        <v>617.6</v>
      </c>
      <c r="F26" s="247"/>
      <c r="G26" s="248">
        <v>610.8</v>
      </c>
      <c r="H26" s="247"/>
      <c r="I26" s="247"/>
      <c r="J26" s="247"/>
      <c r="K26" s="247"/>
      <c r="L26" s="247">
        <v>622.8</v>
      </c>
      <c r="M26" s="247"/>
      <c r="N26" s="247">
        <v>614.3</v>
      </c>
      <c r="O26" s="247"/>
      <c r="P26" s="247">
        <v>617</v>
      </c>
      <c r="Q26" s="13"/>
      <c r="R26" s="13">
        <v>2471.7</v>
      </c>
      <c r="S26" s="222">
        <f t="shared" si="0"/>
        <v>617.925</v>
      </c>
    </row>
    <row r="27" spans="1:19" ht="15.75">
      <c r="A27" s="221">
        <v>25</v>
      </c>
      <c r="B27" s="238" t="s">
        <v>868</v>
      </c>
      <c r="C27" s="12" t="s">
        <v>869</v>
      </c>
      <c r="D27" s="12" t="s">
        <v>61</v>
      </c>
      <c r="E27" s="247">
        <v>615.9</v>
      </c>
      <c r="F27" s="247"/>
      <c r="G27" s="247">
        <v>617.2</v>
      </c>
      <c r="H27" s="247"/>
      <c r="I27" s="247"/>
      <c r="J27" s="247"/>
      <c r="K27" s="247"/>
      <c r="L27" s="247">
        <v>620.7</v>
      </c>
      <c r="M27" s="247"/>
      <c r="N27" s="247">
        <v>617.3</v>
      </c>
      <c r="O27" s="247"/>
      <c r="P27" s="248">
        <v>613.6</v>
      </c>
      <c r="Q27" s="13"/>
      <c r="R27" s="13">
        <v>2471.1</v>
      </c>
      <c r="S27" s="222">
        <f t="shared" si="0"/>
        <v>617.775</v>
      </c>
    </row>
    <row r="28" spans="1:19" ht="15.75">
      <c r="A28" s="221">
        <v>26</v>
      </c>
      <c r="B28" s="238" t="s">
        <v>827</v>
      </c>
      <c r="C28" s="12" t="s">
        <v>828</v>
      </c>
      <c r="D28" s="12" t="s">
        <v>14</v>
      </c>
      <c r="E28" s="248">
        <v>608.6</v>
      </c>
      <c r="F28" s="247"/>
      <c r="G28" s="247">
        <v>614.6</v>
      </c>
      <c r="H28" s="247"/>
      <c r="I28" s="247"/>
      <c r="J28" s="247"/>
      <c r="K28" s="247"/>
      <c r="L28" s="247">
        <v>619.2</v>
      </c>
      <c r="M28" s="247"/>
      <c r="N28" s="247">
        <v>616</v>
      </c>
      <c r="O28" s="247"/>
      <c r="P28" s="247">
        <v>617.9</v>
      </c>
      <c r="Q28" s="13"/>
      <c r="R28" s="13">
        <v>2467.7</v>
      </c>
      <c r="S28" s="222">
        <f t="shared" si="0"/>
        <v>616.925</v>
      </c>
    </row>
    <row r="29" spans="1:19" ht="15.75">
      <c r="A29" s="221">
        <v>27</v>
      </c>
      <c r="B29" s="239" t="s">
        <v>850</v>
      </c>
      <c r="C29" s="12" t="s">
        <v>851</v>
      </c>
      <c r="D29" s="12" t="s">
        <v>20</v>
      </c>
      <c r="E29" s="247">
        <v>616.8</v>
      </c>
      <c r="F29" s="247"/>
      <c r="G29" s="248">
        <v>0</v>
      </c>
      <c r="H29" s="247"/>
      <c r="I29" s="247"/>
      <c r="J29" s="247"/>
      <c r="K29" s="247"/>
      <c r="L29" s="247">
        <v>620.5</v>
      </c>
      <c r="M29" s="247"/>
      <c r="N29" s="247">
        <v>613.5</v>
      </c>
      <c r="O29" s="247"/>
      <c r="P29" s="247">
        <v>616.6</v>
      </c>
      <c r="Q29" s="13"/>
      <c r="R29" s="13">
        <v>2467.4</v>
      </c>
      <c r="S29" s="222">
        <f t="shared" si="0"/>
        <v>616.85</v>
      </c>
    </row>
    <row r="30" spans="1:19" ht="15.75">
      <c r="A30" s="221">
        <v>28</v>
      </c>
      <c r="B30" s="23" t="s">
        <v>660</v>
      </c>
      <c r="C30" s="12" t="s">
        <v>661</v>
      </c>
      <c r="D30" s="12" t="s">
        <v>99</v>
      </c>
      <c r="E30" s="247">
        <v>619.3</v>
      </c>
      <c r="F30" s="247"/>
      <c r="G30" s="248">
        <v>610.4</v>
      </c>
      <c r="H30" s="247"/>
      <c r="I30" s="247"/>
      <c r="J30" s="247"/>
      <c r="K30" s="247"/>
      <c r="L30" s="247">
        <v>619.4</v>
      </c>
      <c r="M30" s="247"/>
      <c r="N30" s="247">
        <v>616.1</v>
      </c>
      <c r="O30" s="247"/>
      <c r="P30" s="247">
        <v>612.4</v>
      </c>
      <c r="Q30" s="13"/>
      <c r="R30" s="13">
        <v>2467.2</v>
      </c>
      <c r="S30" s="222">
        <f t="shared" si="0"/>
        <v>616.8</v>
      </c>
    </row>
    <row r="31" spans="1:19" ht="15.75">
      <c r="A31" s="221">
        <v>29</v>
      </c>
      <c r="B31" s="238" t="s">
        <v>823</v>
      </c>
      <c r="C31" s="12" t="s">
        <v>824</v>
      </c>
      <c r="D31" s="12" t="s">
        <v>21</v>
      </c>
      <c r="E31" s="247">
        <v>617.8</v>
      </c>
      <c r="F31" s="247"/>
      <c r="G31" s="247">
        <v>616.8</v>
      </c>
      <c r="H31" s="247"/>
      <c r="I31" s="247"/>
      <c r="J31" s="247"/>
      <c r="K31" s="247"/>
      <c r="L31" s="247">
        <v>615.4</v>
      </c>
      <c r="M31" s="247"/>
      <c r="N31" s="247">
        <v>616.9</v>
      </c>
      <c r="O31" s="247"/>
      <c r="P31" s="248">
        <v>612.3</v>
      </c>
      <c r="Q31" s="13"/>
      <c r="R31" s="13">
        <v>2466.9</v>
      </c>
      <c r="S31" s="222">
        <f t="shared" si="0"/>
        <v>616.725</v>
      </c>
    </row>
    <row r="32" spans="1:19" ht="15.75">
      <c r="A32" s="221">
        <v>30</v>
      </c>
      <c r="B32" s="23" t="s">
        <v>425</v>
      </c>
      <c r="C32" s="12" t="s">
        <v>426</v>
      </c>
      <c r="D32" s="12" t="s">
        <v>20</v>
      </c>
      <c r="E32" s="247">
        <v>612.4</v>
      </c>
      <c r="F32" s="247"/>
      <c r="G32" s="247">
        <v>618.8</v>
      </c>
      <c r="H32" s="247"/>
      <c r="I32" s="247"/>
      <c r="J32" s="247"/>
      <c r="K32" s="247"/>
      <c r="L32" s="247">
        <v>619.4</v>
      </c>
      <c r="M32" s="247"/>
      <c r="N32" s="247">
        <v>616.3</v>
      </c>
      <c r="O32" s="247"/>
      <c r="P32" s="248">
        <v>612.1</v>
      </c>
      <c r="Q32" s="13"/>
      <c r="R32" s="13">
        <v>2466.9</v>
      </c>
      <c r="S32" s="222">
        <f t="shared" si="0"/>
        <v>616.725</v>
      </c>
    </row>
    <row r="33" spans="1:19" ht="15.75">
      <c r="A33" s="221">
        <v>31</v>
      </c>
      <c r="B33" s="238" t="s">
        <v>860</v>
      </c>
      <c r="C33" s="12" t="s">
        <v>530</v>
      </c>
      <c r="D33" s="12" t="s">
        <v>14</v>
      </c>
      <c r="E33" s="248">
        <v>606.6</v>
      </c>
      <c r="F33" s="247"/>
      <c r="G33" s="247">
        <v>612.2</v>
      </c>
      <c r="H33" s="247"/>
      <c r="I33" s="247"/>
      <c r="J33" s="247"/>
      <c r="K33" s="247"/>
      <c r="L33" s="247">
        <v>617.6</v>
      </c>
      <c r="M33" s="247"/>
      <c r="N33" s="247">
        <v>614.5</v>
      </c>
      <c r="O33" s="247"/>
      <c r="P33" s="247">
        <v>621.1</v>
      </c>
      <c r="Q33" s="13"/>
      <c r="R33" s="13">
        <v>2465.4</v>
      </c>
      <c r="S33" s="222">
        <f t="shared" si="0"/>
        <v>616.35</v>
      </c>
    </row>
    <row r="34" spans="1:19" ht="15.75">
      <c r="A34" s="221">
        <v>32</v>
      </c>
      <c r="B34" s="238" t="s">
        <v>833</v>
      </c>
      <c r="C34" s="12" t="s">
        <v>834</v>
      </c>
      <c r="D34" s="12" t="s">
        <v>14</v>
      </c>
      <c r="E34" s="248">
        <v>610.4</v>
      </c>
      <c r="F34" s="247"/>
      <c r="G34" s="247">
        <v>611.6</v>
      </c>
      <c r="H34" s="247"/>
      <c r="I34" s="247"/>
      <c r="J34" s="247"/>
      <c r="K34" s="247"/>
      <c r="L34" s="247">
        <v>618</v>
      </c>
      <c r="M34" s="247"/>
      <c r="N34" s="247">
        <v>616.9</v>
      </c>
      <c r="O34" s="247"/>
      <c r="P34" s="247">
        <v>618.6</v>
      </c>
      <c r="Q34" s="13"/>
      <c r="R34" s="13">
        <v>2465.1</v>
      </c>
      <c r="S34" s="222">
        <f t="shared" si="0"/>
        <v>616.275</v>
      </c>
    </row>
    <row r="35" spans="1:19" ht="15.75">
      <c r="A35" s="221">
        <v>33</v>
      </c>
      <c r="B35" s="238" t="s">
        <v>831</v>
      </c>
      <c r="C35" s="12" t="s">
        <v>832</v>
      </c>
      <c r="D35" s="12" t="s">
        <v>14</v>
      </c>
      <c r="E35" s="247">
        <v>609.8</v>
      </c>
      <c r="F35" s="247"/>
      <c r="G35" s="248">
        <v>605.9</v>
      </c>
      <c r="H35" s="247"/>
      <c r="I35" s="247"/>
      <c r="J35" s="247"/>
      <c r="K35" s="247"/>
      <c r="L35" s="247">
        <v>619.9</v>
      </c>
      <c r="M35" s="247"/>
      <c r="N35" s="247">
        <v>616.7</v>
      </c>
      <c r="O35" s="247"/>
      <c r="P35" s="247">
        <v>618.6</v>
      </c>
      <c r="Q35" s="13"/>
      <c r="R35" s="13">
        <v>2465</v>
      </c>
      <c r="S35" s="222">
        <f aca="true" t="shared" si="1" ref="S35:S42">AVERAGE(R35/4)</f>
        <v>616.25</v>
      </c>
    </row>
    <row r="36" spans="1:19" ht="15.75">
      <c r="A36" s="221">
        <v>34</v>
      </c>
      <c r="B36" s="238" t="s">
        <v>819</v>
      </c>
      <c r="C36" s="12" t="s">
        <v>662</v>
      </c>
      <c r="D36" s="12" t="s">
        <v>24</v>
      </c>
      <c r="E36" s="247">
        <v>615.4</v>
      </c>
      <c r="F36" s="247"/>
      <c r="G36" s="247">
        <v>616.8</v>
      </c>
      <c r="H36" s="247"/>
      <c r="I36" s="247"/>
      <c r="J36" s="247"/>
      <c r="K36" s="247"/>
      <c r="L36" s="247">
        <v>618.7</v>
      </c>
      <c r="M36" s="247"/>
      <c r="N36" s="248">
        <v>602.7</v>
      </c>
      <c r="O36" s="247"/>
      <c r="P36" s="247">
        <v>613.9</v>
      </c>
      <c r="Q36" s="13"/>
      <c r="R36" s="13">
        <v>2464.8</v>
      </c>
      <c r="S36" s="222">
        <f t="shared" si="1"/>
        <v>616.2</v>
      </c>
    </row>
    <row r="37" spans="1:19" ht="15.75">
      <c r="A37" s="221">
        <v>35</v>
      </c>
      <c r="B37" s="238" t="s">
        <v>1036</v>
      </c>
      <c r="C37" s="12" t="s">
        <v>1037</v>
      </c>
      <c r="D37" s="12" t="s">
        <v>52</v>
      </c>
      <c r="E37" s="247">
        <v>610.2</v>
      </c>
      <c r="F37" s="247"/>
      <c r="G37" s="247">
        <v>610.8</v>
      </c>
      <c r="H37" s="247"/>
      <c r="I37" s="247"/>
      <c r="J37" s="247"/>
      <c r="K37" s="247"/>
      <c r="L37" s="248">
        <v>606.4</v>
      </c>
      <c r="M37" s="247"/>
      <c r="N37" s="247">
        <v>617.4</v>
      </c>
      <c r="O37" s="247"/>
      <c r="P37" s="247">
        <v>616.2</v>
      </c>
      <c r="Q37" s="13"/>
      <c r="R37" s="13">
        <v>2464.6</v>
      </c>
      <c r="S37" s="222">
        <f t="shared" si="1"/>
        <v>616.15</v>
      </c>
    </row>
    <row r="38" spans="1:19" ht="15.75">
      <c r="A38" s="221">
        <v>36</v>
      </c>
      <c r="B38" s="238" t="s">
        <v>1085</v>
      </c>
      <c r="C38" s="12" t="s">
        <v>1084</v>
      </c>
      <c r="D38" s="12" t="s">
        <v>35</v>
      </c>
      <c r="E38" s="248">
        <v>608</v>
      </c>
      <c r="F38" s="247"/>
      <c r="G38" s="247">
        <v>609.3</v>
      </c>
      <c r="H38" s="247"/>
      <c r="I38" s="247"/>
      <c r="J38" s="247"/>
      <c r="K38" s="247"/>
      <c r="L38" s="247">
        <v>615.1</v>
      </c>
      <c r="M38" s="247"/>
      <c r="N38" s="247">
        <v>620.9</v>
      </c>
      <c r="O38" s="247"/>
      <c r="P38" s="247">
        <v>618</v>
      </c>
      <c r="Q38" s="13"/>
      <c r="R38" s="13">
        <v>2463.3</v>
      </c>
      <c r="S38" s="222">
        <f t="shared" si="1"/>
        <v>615.825</v>
      </c>
    </row>
    <row r="39" spans="1:19" ht="15.75">
      <c r="A39" s="221">
        <v>37</v>
      </c>
      <c r="B39" s="238" t="s">
        <v>913</v>
      </c>
      <c r="C39" s="12" t="s">
        <v>938</v>
      </c>
      <c r="D39" s="12" t="s">
        <v>35</v>
      </c>
      <c r="E39" s="248">
        <v>606.7</v>
      </c>
      <c r="F39" s="247"/>
      <c r="G39" s="247">
        <v>611.1</v>
      </c>
      <c r="H39" s="247"/>
      <c r="I39" s="247"/>
      <c r="J39" s="247"/>
      <c r="K39" s="247"/>
      <c r="L39" s="247">
        <v>619.4</v>
      </c>
      <c r="M39" s="247"/>
      <c r="N39" s="247">
        <v>612.7</v>
      </c>
      <c r="O39" s="247"/>
      <c r="P39" s="247">
        <v>618.8</v>
      </c>
      <c r="Q39" s="13"/>
      <c r="R39" s="13">
        <v>2462</v>
      </c>
      <c r="S39" s="222">
        <f t="shared" si="1"/>
        <v>615.5</v>
      </c>
    </row>
    <row r="40" spans="1:19" ht="15.75">
      <c r="A40" s="221">
        <v>38</v>
      </c>
      <c r="B40" s="238" t="s">
        <v>864</v>
      </c>
      <c r="C40" s="12" t="s">
        <v>865</v>
      </c>
      <c r="D40" s="12" t="s">
        <v>21</v>
      </c>
      <c r="E40" s="247">
        <v>616.1</v>
      </c>
      <c r="F40" s="247"/>
      <c r="G40" s="247">
        <v>613.4</v>
      </c>
      <c r="H40" s="247"/>
      <c r="I40" s="247"/>
      <c r="J40" s="247"/>
      <c r="K40" s="247"/>
      <c r="L40" s="248">
        <v>611.7</v>
      </c>
      <c r="M40" s="247"/>
      <c r="N40" s="247">
        <v>616.2</v>
      </c>
      <c r="O40" s="247"/>
      <c r="P40" s="247">
        <v>615.3</v>
      </c>
      <c r="Q40" s="13"/>
      <c r="R40" s="13">
        <v>2461</v>
      </c>
      <c r="S40" s="222">
        <f t="shared" si="1"/>
        <v>615.25</v>
      </c>
    </row>
    <row r="41" spans="1:19" ht="15.75">
      <c r="A41" s="221">
        <v>39</v>
      </c>
      <c r="B41" s="152" t="s">
        <v>1117</v>
      </c>
      <c r="C41" s="12" t="s">
        <v>1118</v>
      </c>
      <c r="D41" s="12" t="s">
        <v>105</v>
      </c>
      <c r="E41" s="248">
        <v>609.5</v>
      </c>
      <c r="F41" s="247"/>
      <c r="G41" s="247">
        <v>611.4</v>
      </c>
      <c r="H41" s="247"/>
      <c r="I41" s="247"/>
      <c r="J41" s="247"/>
      <c r="K41" s="247"/>
      <c r="L41" s="247">
        <v>619.7</v>
      </c>
      <c r="M41" s="247"/>
      <c r="N41" s="247">
        <v>613.6</v>
      </c>
      <c r="O41" s="247"/>
      <c r="P41" s="247">
        <v>616.2</v>
      </c>
      <c r="Q41" s="13"/>
      <c r="R41" s="13">
        <v>2460.9</v>
      </c>
      <c r="S41" s="222">
        <f t="shared" si="1"/>
        <v>615.225</v>
      </c>
    </row>
    <row r="42" spans="1:19" ht="15.75">
      <c r="A42" s="221">
        <v>40</v>
      </c>
      <c r="B42" s="239" t="s">
        <v>907</v>
      </c>
      <c r="C42" s="12" t="s">
        <v>719</v>
      </c>
      <c r="D42" s="12" t="s">
        <v>24</v>
      </c>
      <c r="E42" s="248">
        <v>601.9</v>
      </c>
      <c r="F42" s="247"/>
      <c r="G42" s="247">
        <v>612.6</v>
      </c>
      <c r="H42" s="247"/>
      <c r="I42" s="247"/>
      <c r="J42" s="247"/>
      <c r="K42" s="247"/>
      <c r="L42" s="247">
        <v>614.1</v>
      </c>
      <c r="M42" s="247"/>
      <c r="N42" s="247">
        <v>616.2</v>
      </c>
      <c r="O42" s="247"/>
      <c r="P42" s="247">
        <v>617.7</v>
      </c>
      <c r="Q42" s="13"/>
      <c r="R42" s="13">
        <v>2460.6</v>
      </c>
      <c r="S42" s="222">
        <f t="shared" si="1"/>
        <v>615.15</v>
      </c>
    </row>
  </sheetData>
  <sheetProtection/>
  <mergeCells count="1">
    <mergeCell ref="A1:S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Z34"/>
  <sheetViews>
    <sheetView zoomScale="85" zoomScaleNormal="85" zoomScalePageLayoutView="0" workbookViewId="0" topLeftCell="A18">
      <selection activeCell="A35" sqref="A35:IV149"/>
    </sheetView>
  </sheetViews>
  <sheetFormatPr defaultColWidth="9.140625" defaultRowHeight="15"/>
  <cols>
    <col min="1" max="1" width="6.7109375" style="29" customWidth="1"/>
    <col min="2" max="2" width="30.421875" style="30" bestFit="1" customWidth="1"/>
    <col min="3" max="3" width="14.421875" style="29" bestFit="1" customWidth="1"/>
    <col min="4" max="4" width="9.421875" style="29" customWidth="1"/>
    <col min="5" max="5" width="7.8515625" style="31" bestFit="1" customWidth="1"/>
    <col min="6" max="6" width="7.8515625" style="31" customWidth="1"/>
    <col min="7" max="7" width="4.7109375" style="31" bestFit="1" customWidth="1"/>
    <col min="8" max="8" width="8.421875" style="31" bestFit="1" customWidth="1"/>
    <col min="9" max="9" width="4.421875" style="31" bestFit="1" customWidth="1"/>
    <col min="10" max="10" width="11.140625" style="31" bestFit="1" customWidth="1"/>
    <col min="11" max="11" width="4.421875" style="31" bestFit="1" customWidth="1"/>
    <col min="12" max="13" width="6.421875" style="31" bestFit="1" customWidth="1"/>
    <col min="14" max="14" width="4.421875" style="31" bestFit="1" customWidth="1"/>
    <col min="15" max="15" width="10.7109375" style="31" bestFit="1" customWidth="1"/>
    <col min="16" max="16" width="4.421875" style="31" bestFit="1" customWidth="1"/>
    <col min="17" max="17" width="7.57421875" style="31" bestFit="1" customWidth="1"/>
    <col min="18" max="18" width="4.421875" style="31" customWidth="1"/>
    <col min="19" max="19" width="7.57421875" style="31" bestFit="1" customWidth="1"/>
    <col min="20" max="20" width="7.57421875" style="31" customWidth="1"/>
    <col min="21" max="21" width="7.421875" style="31" bestFit="1" customWidth="1"/>
    <col min="22" max="22" width="9.421875" style="31" bestFit="1" customWidth="1"/>
    <col min="23" max="23" width="4.7109375" style="31" bestFit="1" customWidth="1"/>
    <col min="24" max="24" width="7.8515625" style="31" bestFit="1" customWidth="1"/>
    <col min="25" max="25" width="9.421875" style="31" bestFit="1" customWidth="1"/>
    <col min="26" max="16384" width="9.140625" style="30" customWidth="1"/>
  </cols>
  <sheetData>
    <row r="2" spans="1:26" ht="30">
      <c r="A2" s="368" t="s">
        <v>1113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</row>
    <row r="3" spans="1:26" ht="12.75">
      <c r="A3" s="187"/>
      <c r="B3" s="47" t="s">
        <v>1041</v>
      </c>
      <c r="C3" s="136"/>
      <c r="D3" s="136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265"/>
    </row>
    <row r="4" spans="1:26" s="51" customFormat="1" ht="12.75">
      <c r="A4" s="187" t="s">
        <v>1</v>
      </c>
      <c r="B4" s="47" t="s">
        <v>2</v>
      </c>
      <c r="C4" s="136" t="s">
        <v>3</v>
      </c>
      <c r="D4" s="136" t="s">
        <v>4</v>
      </c>
      <c r="E4" s="34" t="s">
        <v>1047</v>
      </c>
      <c r="F4" s="34" t="s">
        <v>1052</v>
      </c>
      <c r="G4" s="34" t="s">
        <v>741</v>
      </c>
      <c r="H4" s="34" t="s">
        <v>1054</v>
      </c>
      <c r="I4" s="34" t="s">
        <v>741</v>
      </c>
      <c r="J4" s="34" t="s">
        <v>1066</v>
      </c>
      <c r="K4" s="34" t="s">
        <v>741</v>
      </c>
      <c r="L4" s="34" t="s">
        <v>1069</v>
      </c>
      <c r="M4" s="34" t="s">
        <v>1091</v>
      </c>
      <c r="N4" s="34" t="s">
        <v>745</v>
      </c>
      <c r="O4" s="34" t="s">
        <v>1070</v>
      </c>
      <c r="P4" s="34" t="s">
        <v>741</v>
      </c>
      <c r="Q4" s="34" t="s">
        <v>1092</v>
      </c>
      <c r="R4" s="34" t="s">
        <v>741</v>
      </c>
      <c r="S4" s="34" t="s">
        <v>1093</v>
      </c>
      <c r="T4" s="34" t="s">
        <v>745</v>
      </c>
      <c r="U4" s="34" t="s">
        <v>744</v>
      </c>
      <c r="V4" s="34" t="s">
        <v>6</v>
      </c>
      <c r="W4" s="34" t="s">
        <v>7</v>
      </c>
      <c r="X4" s="34" t="s">
        <v>944</v>
      </c>
      <c r="Y4" s="34" t="s">
        <v>735</v>
      </c>
      <c r="Z4" s="265" t="s">
        <v>474</v>
      </c>
    </row>
    <row r="5" spans="1:26" s="46" customFormat="1" ht="12.75">
      <c r="A5" s="187">
        <v>1</v>
      </c>
      <c r="B5" s="52" t="s">
        <v>836</v>
      </c>
      <c r="C5" s="136" t="s">
        <v>294</v>
      </c>
      <c r="D5" s="136" t="s">
        <v>21</v>
      </c>
      <c r="E5" s="34">
        <v>580</v>
      </c>
      <c r="F5" s="178">
        <v>588</v>
      </c>
      <c r="G5" s="178">
        <v>1</v>
      </c>
      <c r="H5" s="178">
        <v>586</v>
      </c>
      <c r="I5" s="178">
        <v>2</v>
      </c>
      <c r="J5" s="178">
        <v>589</v>
      </c>
      <c r="K5" s="178"/>
      <c r="L5" s="176">
        <v>569</v>
      </c>
      <c r="M5" s="178"/>
      <c r="N5" s="178"/>
      <c r="O5" s="178">
        <v>589</v>
      </c>
      <c r="P5" s="178">
        <v>3</v>
      </c>
      <c r="Q5" s="34" t="s">
        <v>1077</v>
      </c>
      <c r="R5" s="34"/>
      <c r="S5" s="34"/>
      <c r="T5" s="34"/>
      <c r="U5" s="34">
        <v>2358</v>
      </c>
      <c r="V5" s="34">
        <f aca="true" t="shared" si="0" ref="V5:V34">AVERAGE(U5/4)</f>
        <v>589.5</v>
      </c>
      <c r="W5" s="34"/>
      <c r="X5" s="34">
        <v>2</v>
      </c>
      <c r="Y5" s="34">
        <v>591.5</v>
      </c>
      <c r="Z5" s="265"/>
    </row>
    <row r="6" spans="1:26" s="46" customFormat="1" ht="12.75">
      <c r="A6" s="187">
        <v>2</v>
      </c>
      <c r="B6" s="129" t="s">
        <v>478</v>
      </c>
      <c r="C6" s="36" t="s">
        <v>479</v>
      </c>
      <c r="D6" s="36" t="s">
        <v>14</v>
      </c>
      <c r="E6" s="178">
        <v>583</v>
      </c>
      <c r="F6" s="178"/>
      <c r="G6" s="178"/>
      <c r="H6" s="178"/>
      <c r="I6" s="178"/>
      <c r="J6" s="178">
        <v>584</v>
      </c>
      <c r="K6" s="178"/>
      <c r="L6" s="176">
        <v>583</v>
      </c>
      <c r="M6" s="178"/>
      <c r="N6" s="178"/>
      <c r="O6" s="178">
        <v>582</v>
      </c>
      <c r="P6" s="178">
        <v>2</v>
      </c>
      <c r="Q6" s="178"/>
      <c r="R6" s="178"/>
      <c r="S6" s="178">
        <v>584</v>
      </c>
      <c r="T6" s="178">
        <v>2</v>
      </c>
      <c r="U6" s="34">
        <v>2337</v>
      </c>
      <c r="V6" s="34">
        <f t="shared" si="0"/>
        <v>584.25</v>
      </c>
      <c r="W6" s="34"/>
      <c r="X6" s="34"/>
      <c r="Y6" s="34">
        <f>SUM(V6+W6)</f>
        <v>584.25</v>
      </c>
      <c r="Z6" s="266"/>
    </row>
    <row r="7" spans="1:26" s="46" customFormat="1" ht="12.75">
      <c r="A7" s="187">
        <v>3</v>
      </c>
      <c r="B7" s="52" t="s">
        <v>269</v>
      </c>
      <c r="C7" s="136" t="s">
        <v>321</v>
      </c>
      <c r="D7" s="136" t="s">
        <v>11</v>
      </c>
      <c r="E7" s="34">
        <v>579</v>
      </c>
      <c r="F7" s="176">
        <v>573</v>
      </c>
      <c r="G7" s="176">
        <v>2</v>
      </c>
      <c r="H7" s="178">
        <v>582</v>
      </c>
      <c r="I7" s="178">
        <v>1</v>
      </c>
      <c r="J7" s="178">
        <v>575</v>
      </c>
      <c r="K7" s="178"/>
      <c r="L7" s="178"/>
      <c r="M7" s="178">
        <v>588</v>
      </c>
      <c r="N7" s="178">
        <v>2</v>
      </c>
      <c r="O7" s="178">
        <v>576</v>
      </c>
      <c r="P7" s="178">
        <v>0.5</v>
      </c>
      <c r="Q7" s="34"/>
      <c r="R7" s="34"/>
      <c r="S7" s="34"/>
      <c r="T7" s="34"/>
      <c r="U7" s="34">
        <v>2324.5</v>
      </c>
      <c r="V7" s="34">
        <f t="shared" si="0"/>
        <v>581.125</v>
      </c>
      <c r="W7" s="34"/>
      <c r="X7" s="34"/>
      <c r="Y7" s="34">
        <f>SUM(V7+W7)</f>
        <v>581.125</v>
      </c>
      <c r="Z7" s="265"/>
    </row>
    <row r="8" spans="1:26" s="46" customFormat="1" ht="12.75">
      <c r="A8" s="187">
        <v>4</v>
      </c>
      <c r="B8" s="47" t="s">
        <v>291</v>
      </c>
      <c r="C8" s="136" t="s">
        <v>292</v>
      </c>
      <c r="D8" s="136" t="s">
        <v>72</v>
      </c>
      <c r="E8" s="34">
        <v>584</v>
      </c>
      <c r="F8" s="34">
        <v>571</v>
      </c>
      <c r="G8" s="34"/>
      <c r="H8" s="178">
        <v>577</v>
      </c>
      <c r="I8" s="178"/>
      <c r="J8" s="178">
        <v>588</v>
      </c>
      <c r="K8" s="178">
        <v>0.25</v>
      </c>
      <c r="L8" s="178"/>
      <c r="M8" s="178"/>
      <c r="N8" s="178"/>
      <c r="O8" s="178">
        <v>567</v>
      </c>
      <c r="P8" s="178"/>
      <c r="Q8" s="176">
        <v>566</v>
      </c>
      <c r="R8" s="178"/>
      <c r="S8" s="178">
        <v>582</v>
      </c>
      <c r="T8" s="34"/>
      <c r="U8" s="34">
        <v>2314.25</v>
      </c>
      <c r="V8" s="34">
        <f t="shared" si="0"/>
        <v>578.5625</v>
      </c>
      <c r="W8" s="34"/>
      <c r="X8" s="34">
        <v>2</v>
      </c>
      <c r="Y8" s="34">
        <v>580.56</v>
      </c>
      <c r="Z8" s="265"/>
    </row>
    <row r="9" spans="1:26" s="46" customFormat="1" ht="12.75">
      <c r="A9" s="187">
        <v>5</v>
      </c>
      <c r="B9" s="52" t="s">
        <v>607</v>
      </c>
      <c r="C9" s="136" t="s">
        <v>303</v>
      </c>
      <c r="D9" s="136" t="s">
        <v>21</v>
      </c>
      <c r="E9" s="34">
        <v>572</v>
      </c>
      <c r="F9" s="34">
        <v>562</v>
      </c>
      <c r="G9" s="34"/>
      <c r="H9" s="178">
        <v>576</v>
      </c>
      <c r="I9" s="178"/>
      <c r="J9" s="176">
        <v>569</v>
      </c>
      <c r="K9" s="178"/>
      <c r="L9" s="178"/>
      <c r="M9" s="178"/>
      <c r="N9" s="178"/>
      <c r="O9" s="178">
        <v>575</v>
      </c>
      <c r="P9" s="178">
        <v>1</v>
      </c>
      <c r="Q9" s="178">
        <v>582</v>
      </c>
      <c r="R9" s="178">
        <v>0.5</v>
      </c>
      <c r="S9" s="178">
        <v>581</v>
      </c>
      <c r="T9" s="178">
        <v>1</v>
      </c>
      <c r="U9" s="34">
        <v>2316.5</v>
      </c>
      <c r="V9" s="34">
        <f t="shared" si="0"/>
        <v>579.125</v>
      </c>
      <c r="W9" s="34"/>
      <c r="X9" s="34"/>
      <c r="Y9" s="34">
        <f aca="true" t="shared" si="1" ref="Y9:Y34">SUM(V9+W9)</f>
        <v>579.125</v>
      </c>
      <c r="Z9" s="265"/>
    </row>
    <row r="10" spans="1:26" s="58" customFormat="1" ht="12.75">
      <c r="A10" s="187">
        <v>6</v>
      </c>
      <c r="B10" s="47" t="s">
        <v>277</v>
      </c>
      <c r="C10" s="136" t="s">
        <v>278</v>
      </c>
      <c r="D10" s="136" t="s">
        <v>234</v>
      </c>
      <c r="E10" s="34"/>
      <c r="F10" s="178">
        <v>576</v>
      </c>
      <c r="G10" s="178">
        <v>0.5</v>
      </c>
      <c r="H10" s="178">
        <v>569</v>
      </c>
      <c r="I10" s="178"/>
      <c r="J10" s="178"/>
      <c r="K10" s="178"/>
      <c r="L10" s="178"/>
      <c r="M10" s="178"/>
      <c r="N10" s="178"/>
      <c r="O10" s="178">
        <v>574</v>
      </c>
      <c r="P10" s="178"/>
      <c r="Q10" s="176">
        <v>563</v>
      </c>
      <c r="R10" s="178"/>
      <c r="S10" s="178">
        <v>566</v>
      </c>
      <c r="T10" s="34"/>
      <c r="U10" s="34">
        <v>2285.5</v>
      </c>
      <c r="V10" s="34">
        <f t="shared" si="0"/>
        <v>571.375</v>
      </c>
      <c r="W10" s="34"/>
      <c r="X10" s="34"/>
      <c r="Y10" s="34">
        <f t="shared" si="1"/>
        <v>571.375</v>
      </c>
      <c r="Z10" s="265"/>
    </row>
    <row r="11" spans="1:26" s="46" customFormat="1" ht="12.75">
      <c r="A11" s="187">
        <v>7</v>
      </c>
      <c r="B11" s="47" t="s">
        <v>268</v>
      </c>
      <c r="C11" s="107">
        <v>35643</v>
      </c>
      <c r="D11" s="136" t="s">
        <v>14</v>
      </c>
      <c r="E11" s="34"/>
      <c r="F11" s="34">
        <v>574</v>
      </c>
      <c r="G11" s="34">
        <v>0.25</v>
      </c>
      <c r="H11" s="178">
        <v>571</v>
      </c>
      <c r="I11" s="178">
        <v>0.25</v>
      </c>
      <c r="J11" s="178"/>
      <c r="K11" s="178"/>
      <c r="L11" s="178"/>
      <c r="M11" s="176">
        <v>563</v>
      </c>
      <c r="N11" s="176">
        <v>1</v>
      </c>
      <c r="O11" s="178">
        <v>569</v>
      </c>
      <c r="P11" s="178"/>
      <c r="Q11" s="178">
        <v>570</v>
      </c>
      <c r="R11" s="178">
        <v>1</v>
      </c>
      <c r="S11" s="178">
        <v>573</v>
      </c>
      <c r="T11" s="178">
        <v>0.5</v>
      </c>
      <c r="U11" s="34">
        <v>2284.75</v>
      </c>
      <c r="V11" s="34">
        <f t="shared" si="0"/>
        <v>571.1875</v>
      </c>
      <c r="W11" s="34"/>
      <c r="X11" s="34"/>
      <c r="Y11" s="34">
        <f t="shared" si="1"/>
        <v>571.1875</v>
      </c>
      <c r="Z11" s="265"/>
    </row>
    <row r="12" spans="1:26" s="46" customFormat="1" ht="12.75">
      <c r="A12" s="187">
        <v>8</v>
      </c>
      <c r="B12" s="47" t="s">
        <v>274</v>
      </c>
      <c r="C12" s="136" t="s">
        <v>320</v>
      </c>
      <c r="D12" s="136" t="s">
        <v>14</v>
      </c>
      <c r="E12" s="34"/>
      <c r="F12" s="176">
        <v>560</v>
      </c>
      <c r="G12" s="178"/>
      <c r="H12" s="178">
        <v>560</v>
      </c>
      <c r="I12" s="178"/>
      <c r="J12" s="178"/>
      <c r="K12" s="178"/>
      <c r="L12" s="178"/>
      <c r="M12" s="178"/>
      <c r="N12" s="178"/>
      <c r="O12" s="178">
        <v>576</v>
      </c>
      <c r="P12" s="178">
        <v>0.25</v>
      </c>
      <c r="Q12" s="178">
        <v>578</v>
      </c>
      <c r="R12" s="178"/>
      <c r="S12" s="178">
        <v>570</v>
      </c>
      <c r="T12" s="34"/>
      <c r="U12" s="34">
        <v>2284.25</v>
      </c>
      <c r="V12" s="34">
        <f t="shared" si="0"/>
        <v>571.0625</v>
      </c>
      <c r="W12" s="34"/>
      <c r="X12" s="34"/>
      <c r="Y12" s="34">
        <f t="shared" si="1"/>
        <v>571.0625</v>
      </c>
      <c r="Z12" s="265"/>
    </row>
    <row r="13" spans="1:26" s="58" customFormat="1" ht="12.75">
      <c r="A13" s="187">
        <v>9</v>
      </c>
      <c r="B13" s="47" t="s">
        <v>279</v>
      </c>
      <c r="C13" s="136" t="s">
        <v>280</v>
      </c>
      <c r="D13" s="136" t="s">
        <v>9</v>
      </c>
      <c r="E13" s="34"/>
      <c r="F13" s="178">
        <v>571</v>
      </c>
      <c r="G13" s="178"/>
      <c r="H13" s="176">
        <v>558</v>
      </c>
      <c r="I13" s="178"/>
      <c r="J13" s="178"/>
      <c r="K13" s="178"/>
      <c r="L13" s="178"/>
      <c r="M13" s="178"/>
      <c r="N13" s="178"/>
      <c r="O13" s="178">
        <v>572</v>
      </c>
      <c r="P13" s="178"/>
      <c r="Q13" s="178">
        <v>567</v>
      </c>
      <c r="R13" s="178"/>
      <c r="S13" s="178">
        <v>571</v>
      </c>
      <c r="T13" s="34"/>
      <c r="U13" s="34">
        <v>2281</v>
      </c>
      <c r="V13" s="34">
        <f t="shared" si="0"/>
        <v>570.25</v>
      </c>
      <c r="W13" s="34"/>
      <c r="X13" s="34"/>
      <c r="Y13" s="34">
        <f t="shared" si="1"/>
        <v>570.25</v>
      </c>
      <c r="Z13" s="265"/>
    </row>
    <row r="14" spans="1:26" s="46" customFormat="1" ht="12.75">
      <c r="A14" s="187">
        <v>10</v>
      </c>
      <c r="B14" s="52" t="s">
        <v>442</v>
      </c>
      <c r="C14" s="136" t="s">
        <v>457</v>
      </c>
      <c r="D14" s="136" t="s">
        <v>98</v>
      </c>
      <c r="E14" s="34"/>
      <c r="F14" s="34">
        <v>576</v>
      </c>
      <c r="G14" s="34"/>
      <c r="H14" s="34">
        <v>580</v>
      </c>
      <c r="I14" s="34"/>
      <c r="J14" s="178">
        <v>572</v>
      </c>
      <c r="K14" s="178"/>
      <c r="L14" s="178"/>
      <c r="M14" s="176">
        <v>540</v>
      </c>
      <c r="N14" s="176">
        <v>0.25</v>
      </c>
      <c r="O14" s="178">
        <v>567</v>
      </c>
      <c r="P14" s="178"/>
      <c r="Q14" s="178">
        <v>570</v>
      </c>
      <c r="R14" s="178">
        <v>0.25</v>
      </c>
      <c r="S14" s="178">
        <v>570</v>
      </c>
      <c r="T14" s="34"/>
      <c r="U14" s="34">
        <v>2279.25</v>
      </c>
      <c r="V14" s="34">
        <f t="shared" si="0"/>
        <v>569.8125</v>
      </c>
      <c r="W14" s="34"/>
      <c r="X14" s="34"/>
      <c r="Y14" s="34">
        <f t="shared" si="1"/>
        <v>569.8125</v>
      </c>
      <c r="Z14" s="265"/>
    </row>
    <row r="15" spans="1:26" s="46" customFormat="1" ht="12.75">
      <c r="A15" s="187">
        <v>11</v>
      </c>
      <c r="B15" s="129" t="s">
        <v>581</v>
      </c>
      <c r="C15" s="36" t="s">
        <v>582</v>
      </c>
      <c r="D15" s="36" t="s">
        <v>170</v>
      </c>
      <c r="E15" s="34"/>
      <c r="F15" s="34">
        <v>574</v>
      </c>
      <c r="G15" s="34"/>
      <c r="H15" s="178">
        <v>565</v>
      </c>
      <c r="I15" s="178"/>
      <c r="J15" s="178">
        <v>567</v>
      </c>
      <c r="K15" s="178"/>
      <c r="L15" s="178"/>
      <c r="M15" s="178"/>
      <c r="N15" s="178"/>
      <c r="O15" s="178">
        <v>570</v>
      </c>
      <c r="P15" s="178"/>
      <c r="Q15" s="176">
        <v>557</v>
      </c>
      <c r="R15" s="178"/>
      <c r="S15" s="178">
        <v>572</v>
      </c>
      <c r="T15" s="178">
        <v>0.25</v>
      </c>
      <c r="U15" s="34">
        <v>2274.25</v>
      </c>
      <c r="V15" s="34">
        <f t="shared" si="0"/>
        <v>568.5625</v>
      </c>
      <c r="W15" s="34"/>
      <c r="X15" s="34"/>
      <c r="Y15" s="34">
        <f t="shared" si="1"/>
        <v>568.5625</v>
      </c>
      <c r="Z15" s="265"/>
    </row>
    <row r="16" spans="1:26" s="58" customFormat="1" ht="12.75">
      <c r="A16" s="187">
        <v>12</v>
      </c>
      <c r="B16" s="52" t="s">
        <v>885</v>
      </c>
      <c r="C16" s="136" t="s">
        <v>886</v>
      </c>
      <c r="D16" s="136" t="s">
        <v>62</v>
      </c>
      <c r="E16" s="34"/>
      <c r="F16" s="178">
        <v>570</v>
      </c>
      <c r="G16" s="178"/>
      <c r="H16" s="178">
        <v>567</v>
      </c>
      <c r="I16" s="178"/>
      <c r="J16" s="178"/>
      <c r="K16" s="178"/>
      <c r="L16" s="178"/>
      <c r="M16" s="178"/>
      <c r="N16" s="178"/>
      <c r="O16" s="176">
        <v>564</v>
      </c>
      <c r="P16" s="178"/>
      <c r="Q16" s="178">
        <v>566</v>
      </c>
      <c r="R16" s="178"/>
      <c r="S16" s="178">
        <v>568</v>
      </c>
      <c r="T16" s="34"/>
      <c r="U16" s="34">
        <v>2271</v>
      </c>
      <c r="V16" s="34">
        <f t="shared" si="0"/>
        <v>567.75</v>
      </c>
      <c r="W16" s="34"/>
      <c r="X16" s="34"/>
      <c r="Y16" s="34">
        <f t="shared" si="1"/>
        <v>567.75</v>
      </c>
      <c r="Z16" s="266"/>
    </row>
    <row r="17" spans="1:26" s="46" customFormat="1" ht="12.75">
      <c r="A17" s="187">
        <v>13</v>
      </c>
      <c r="B17" s="47" t="s">
        <v>283</v>
      </c>
      <c r="C17" s="136" t="s">
        <v>284</v>
      </c>
      <c r="D17" s="136" t="s">
        <v>234</v>
      </c>
      <c r="E17" s="34"/>
      <c r="F17" s="178">
        <v>565</v>
      </c>
      <c r="G17" s="178"/>
      <c r="H17" s="178">
        <v>569</v>
      </c>
      <c r="I17" s="178"/>
      <c r="J17" s="178"/>
      <c r="K17" s="178"/>
      <c r="L17" s="178"/>
      <c r="M17" s="178"/>
      <c r="N17" s="178"/>
      <c r="O17" s="176">
        <v>558</v>
      </c>
      <c r="P17" s="178"/>
      <c r="Q17" s="178">
        <v>565</v>
      </c>
      <c r="R17" s="178"/>
      <c r="S17" s="178">
        <v>570</v>
      </c>
      <c r="T17" s="34"/>
      <c r="U17" s="34">
        <v>2269</v>
      </c>
      <c r="V17" s="34">
        <f t="shared" si="0"/>
        <v>567.25</v>
      </c>
      <c r="W17" s="34"/>
      <c r="X17" s="34"/>
      <c r="Y17" s="34">
        <f t="shared" si="1"/>
        <v>567.25</v>
      </c>
      <c r="Z17" s="265"/>
    </row>
    <row r="18" spans="1:26" s="46" customFormat="1" ht="12.75">
      <c r="A18" s="187">
        <v>14</v>
      </c>
      <c r="B18" s="129" t="s">
        <v>835</v>
      </c>
      <c r="C18" s="36" t="s">
        <v>592</v>
      </c>
      <c r="D18" s="36" t="s">
        <v>14</v>
      </c>
      <c r="E18" s="34"/>
      <c r="F18" s="176">
        <v>556</v>
      </c>
      <c r="G18" s="178"/>
      <c r="H18" s="178">
        <v>567</v>
      </c>
      <c r="I18" s="178"/>
      <c r="J18" s="178"/>
      <c r="K18" s="178"/>
      <c r="L18" s="178"/>
      <c r="M18" s="178"/>
      <c r="N18" s="178"/>
      <c r="O18" s="178">
        <v>569</v>
      </c>
      <c r="P18" s="178"/>
      <c r="Q18" s="178">
        <v>563</v>
      </c>
      <c r="R18" s="178"/>
      <c r="S18" s="178">
        <v>570</v>
      </c>
      <c r="T18" s="34"/>
      <c r="U18" s="34">
        <v>2269</v>
      </c>
      <c r="V18" s="34">
        <f t="shared" si="0"/>
        <v>567.25</v>
      </c>
      <c r="W18" s="34"/>
      <c r="X18" s="34"/>
      <c r="Y18" s="34">
        <f t="shared" si="1"/>
        <v>567.25</v>
      </c>
      <c r="Z18" s="265"/>
    </row>
    <row r="19" spans="1:26" s="46" customFormat="1" ht="12.75">
      <c r="A19" s="187">
        <v>15</v>
      </c>
      <c r="B19" s="47" t="s">
        <v>287</v>
      </c>
      <c r="C19" s="136" t="s">
        <v>288</v>
      </c>
      <c r="D19" s="136" t="s">
        <v>49</v>
      </c>
      <c r="E19" s="34"/>
      <c r="F19" s="178">
        <v>567</v>
      </c>
      <c r="G19" s="178"/>
      <c r="H19" s="178">
        <v>569</v>
      </c>
      <c r="I19" s="178"/>
      <c r="J19" s="178"/>
      <c r="K19" s="178"/>
      <c r="L19" s="178"/>
      <c r="M19" s="178"/>
      <c r="N19" s="178"/>
      <c r="O19" s="178">
        <v>562</v>
      </c>
      <c r="P19" s="178"/>
      <c r="Q19" s="176">
        <v>562</v>
      </c>
      <c r="R19" s="178"/>
      <c r="S19" s="178">
        <v>570</v>
      </c>
      <c r="T19" s="34"/>
      <c r="U19" s="34">
        <v>2268</v>
      </c>
      <c r="V19" s="34">
        <f t="shared" si="0"/>
        <v>567</v>
      </c>
      <c r="W19" s="34"/>
      <c r="X19" s="34"/>
      <c r="Y19" s="34">
        <f t="shared" si="1"/>
        <v>567</v>
      </c>
      <c r="Z19" s="265"/>
    </row>
    <row r="20" spans="1:26" s="46" customFormat="1" ht="12.75">
      <c r="A20" s="187">
        <v>16</v>
      </c>
      <c r="B20" s="129" t="s">
        <v>579</v>
      </c>
      <c r="C20" s="36" t="s">
        <v>580</v>
      </c>
      <c r="D20" s="36" t="s">
        <v>261</v>
      </c>
      <c r="E20" s="34"/>
      <c r="F20" s="178">
        <v>562</v>
      </c>
      <c r="G20" s="178"/>
      <c r="H20" s="176">
        <v>560</v>
      </c>
      <c r="I20" s="178"/>
      <c r="J20" s="178"/>
      <c r="K20" s="178"/>
      <c r="L20" s="178"/>
      <c r="M20" s="178"/>
      <c r="N20" s="178"/>
      <c r="O20" s="178">
        <v>568</v>
      </c>
      <c r="P20" s="178"/>
      <c r="Q20" s="178">
        <v>574</v>
      </c>
      <c r="R20" s="178"/>
      <c r="S20" s="178">
        <v>564</v>
      </c>
      <c r="T20" s="34"/>
      <c r="U20" s="34">
        <v>2268</v>
      </c>
      <c r="V20" s="34">
        <f t="shared" si="0"/>
        <v>567</v>
      </c>
      <c r="W20" s="34"/>
      <c r="X20" s="34"/>
      <c r="Y20" s="34">
        <f t="shared" si="1"/>
        <v>567</v>
      </c>
      <c r="Z20" s="265"/>
    </row>
    <row r="21" spans="1:26" s="46" customFormat="1" ht="12.75">
      <c r="A21" s="187">
        <v>17</v>
      </c>
      <c r="B21" s="82" t="s">
        <v>296</v>
      </c>
      <c r="C21" s="83" t="s">
        <v>297</v>
      </c>
      <c r="D21" s="56" t="s">
        <v>261</v>
      </c>
      <c r="E21" s="34"/>
      <c r="F21" s="178">
        <v>569</v>
      </c>
      <c r="G21" s="178"/>
      <c r="H21" s="178">
        <v>563</v>
      </c>
      <c r="I21" s="178"/>
      <c r="J21" s="178"/>
      <c r="K21" s="178"/>
      <c r="L21" s="178"/>
      <c r="M21" s="178"/>
      <c r="N21" s="178"/>
      <c r="O21" s="178">
        <v>569</v>
      </c>
      <c r="P21" s="178"/>
      <c r="Q21" s="176">
        <v>558</v>
      </c>
      <c r="R21" s="178"/>
      <c r="S21" s="178">
        <v>564</v>
      </c>
      <c r="T21" s="34"/>
      <c r="U21" s="34">
        <v>2265</v>
      </c>
      <c r="V21" s="34">
        <f t="shared" si="0"/>
        <v>566.25</v>
      </c>
      <c r="W21" s="34"/>
      <c r="X21" s="34"/>
      <c r="Y21" s="34">
        <f t="shared" si="1"/>
        <v>566.25</v>
      </c>
      <c r="Z21" s="265"/>
    </row>
    <row r="22" spans="1:26" s="46" customFormat="1" ht="12.75">
      <c r="A22" s="187">
        <v>18</v>
      </c>
      <c r="B22" s="52" t="s">
        <v>880</v>
      </c>
      <c r="C22" s="136" t="s">
        <v>881</v>
      </c>
      <c r="D22" s="136" t="s">
        <v>17</v>
      </c>
      <c r="E22" s="34"/>
      <c r="F22" s="178">
        <v>568</v>
      </c>
      <c r="G22" s="178"/>
      <c r="H22" s="178">
        <v>565</v>
      </c>
      <c r="I22" s="178"/>
      <c r="J22" s="178"/>
      <c r="K22" s="178"/>
      <c r="L22" s="178"/>
      <c r="M22" s="178"/>
      <c r="N22" s="178"/>
      <c r="O22" s="178">
        <v>568</v>
      </c>
      <c r="P22" s="178"/>
      <c r="Q22" s="176">
        <v>553</v>
      </c>
      <c r="R22" s="178"/>
      <c r="S22" s="178">
        <v>564</v>
      </c>
      <c r="T22" s="34"/>
      <c r="U22" s="34">
        <v>2265</v>
      </c>
      <c r="V22" s="34">
        <f t="shared" si="0"/>
        <v>566.25</v>
      </c>
      <c r="W22" s="34"/>
      <c r="X22" s="34"/>
      <c r="Y22" s="34">
        <f t="shared" si="1"/>
        <v>566.25</v>
      </c>
      <c r="Z22" s="265"/>
    </row>
    <row r="23" spans="1:26" s="46" customFormat="1" ht="12.75">
      <c r="A23" s="187">
        <v>19</v>
      </c>
      <c r="B23" s="47" t="s">
        <v>573</v>
      </c>
      <c r="C23" s="136" t="s">
        <v>574</v>
      </c>
      <c r="D23" s="136" t="s">
        <v>89</v>
      </c>
      <c r="E23" s="34"/>
      <c r="F23" s="178">
        <v>561</v>
      </c>
      <c r="G23" s="178"/>
      <c r="H23" s="178">
        <v>564</v>
      </c>
      <c r="I23" s="178"/>
      <c r="J23" s="178"/>
      <c r="K23" s="178"/>
      <c r="L23" s="178"/>
      <c r="M23" s="178"/>
      <c r="N23" s="178"/>
      <c r="O23" s="178">
        <v>577</v>
      </c>
      <c r="P23" s="178">
        <v>0.25</v>
      </c>
      <c r="Q23" s="178">
        <v>561</v>
      </c>
      <c r="R23" s="178"/>
      <c r="S23" s="176">
        <v>561</v>
      </c>
      <c r="T23" s="34"/>
      <c r="U23" s="34">
        <v>2263.25</v>
      </c>
      <c r="V23" s="34">
        <f t="shared" si="0"/>
        <v>565.8125</v>
      </c>
      <c r="W23" s="34"/>
      <c r="X23" s="34"/>
      <c r="Y23" s="34">
        <f t="shared" si="1"/>
        <v>565.8125</v>
      </c>
      <c r="Z23" s="265"/>
    </row>
    <row r="24" spans="1:26" s="46" customFormat="1" ht="12.75">
      <c r="A24" s="187">
        <v>20</v>
      </c>
      <c r="B24" s="52" t="s">
        <v>271</v>
      </c>
      <c r="C24" s="136" t="s">
        <v>272</v>
      </c>
      <c r="D24" s="136" t="s">
        <v>20</v>
      </c>
      <c r="E24" s="34"/>
      <c r="F24" s="176">
        <v>552</v>
      </c>
      <c r="G24" s="178"/>
      <c r="H24" s="178">
        <v>562</v>
      </c>
      <c r="I24" s="178"/>
      <c r="J24" s="178"/>
      <c r="K24" s="178"/>
      <c r="L24" s="178"/>
      <c r="M24" s="178"/>
      <c r="N24" s="178"/>
      <c r="O24" s="178">
        <v>565</v>
      </c>
      <c r="P24" s="178"/>
      <c r="Q24" s="178">
        <v>561</v>
      </c>
      <c r="R24" s="178"/>
      <c r="S24" s="178">
        <v>572</v>
      </c>
      <c r="T24" s="34"/>
      <c r="U24" s="34">
        <v>2260</v>
      </c>
      <c r="V24" s="34">
        <f t="shared" si="0"/>
        <v>565</v>
      </c>
      <c r="W24" s="34"/>
      <c r="X24" s="34"/>
      <c r="Y24" s="34">
        <f t="shared" si="1"/>
        <v>565</v>
      </c>
      <c r="Z24" s="265"/>
    </row>
    <row r="25" spans="1:26" s="58" customFormat="1" ht="12.75">
      <c r="A25" s="187">
        <v>21</v>
      </c>
      <c r="B25" s="47" t="s">
        <v>276</v>
      </c>
      <c r="C25" s="136" t="s">
        <v>322</v>
      </c>
      <c r="D25" s="136" t="s">
        <v>154</v>
      </c>
      <c r="E25" s="34"/>
      <c r="F25" s="178">
        <v>568</v>
      </c>
      <c r="G25" s="178"/>
      <c r="H25" s="176">
        <v>544</v>
      </c>
      <c r="I25" s="178"/>
      <c r="J25" s="178"/>
      <c r="K25" s="178"/>
      <c r="L25" s="178"/>
      <c r="M25" s="178"/>
      <c r="N25" s="178"/>
      <c r="O25" s="178">
        <v>558</v>
      </c>
      <c r="P25" s="178"/>
      <c r="Q25" s="178">
        <v>562</v>
      </c>
      <c r="R25" s="178"/>
      <c r="S25" s="178">
        <v>568</v>
      </c>
      <c r="T25" s="34"/>
      <c r="U25" s="34">
        <v>2256</v>
      </c>
      <c r="V25" s="34">
        <f t="shared" si="0"/>
        <v>564</v>
      </c>
      <c r="W25" s="34"/>
      <c r="X25" s="34"/>
      <c r="Y25" s="34">
        <f t="shared" si="1"/>
        <v>564</v>
      </c>
      <c r="Z25" s="266"/>
    </row>
    <row r="26" spans="1:26" s="58" customFormat="1" ht="12.75">
      <c r="A26" s="187">
        <v>22</v>
      </c>
      <c r="B26" s="129" t="s">
        <v>308</v>
      </c>
      <c r="C26" s="36" t="s">
        <v>309</v>
      </c>
      <c r="D26" s="36" t="s">
        <v>14</v>
      </c>
      <c r="E26" s="34"/>
      <c r="F26" s="178">
        <v>565</v>
      </c>
      <c r="G26" s="178"/>
      <c r="H26" s="178">
        <v>557</v>
      </c>
      <c r="I26" s="178"/>
      <c r="J26" s="178"/>
      <c r="K26" s="178"/>
      <c r="L26" s="178"/>
      <c r="M26" s="178"/>
      <c r="N26" s="178"/>
      <c r="O26" s="178">
        <v>565</v>
      </c>
      <c r="P26" s="178"/>
      <c r="Q26" s="176">
        <v>551</v>
      </c>
      <c r="R26" s="178"/>
      <c r="S26" s="178">
        <v>568</v>
      </c>
      <c r="T26" s="34"/>
      <c r="U26" s="34">
        <v>2255</v>
      </c>
      <c r="V26" s="34">
        <f t="shared" si="0"/>
        <v>563.75</v>
      </c>
      <c r="W26" s="34"/>
      <c r="X26" s="34"/>
      <c r="Y26" s="34">
        <f t="shared" si="1"/>
        <v>563.75</v>
      </c>
      <c r="Z26" s="265"/>
    </row>
    <row r="27" spans="1:26" s="58" customFormat="1" ht="12.75">
      <c r="A27" s="187">
        <v>23</v>
      </c>
      <c r="B27" s="52" t="s">
        <v>306</v>
      </c>
      <c r="C27" s="136" t="s">
        <v>307</v>
      </c>
      <c r="D27" s="136" t="s">
        <v>14</v>
      </c>
      <c r="E27" s="34"/>
      <c r="F27" s="34">
        <v>565</v>
      </c>
      <c r="G27" s="34"/>
      <c r="H27" s="178">
        <v>568</v>
      </c>
      <c r="I27" s="178"/>
      <c r="J27" s="178">
        <v>567</v>
      </c>
      <c r="K27" s="178"/>
      <c r="L27" s="178"/>
      <c r="M27" s="178"/>
      <c r="N27" s="178"/>
      <c r="O27" s="178">
        <v>558</v>
      </c>
      <c r="P27" s="178"/>
      <c r="Q27" s="178">
        <v>560</v>
      </c>
      <c r="R27" s="178"/>
      <c r="S27" s="176">
        <v>557</v>
      </c>
      <c r="T27" s="34"/>
      <c r="U27" s="34">
        <v>2253</v>
      </c>
      <c r="V27" s="34">
        <f t="shared" si="0"/>
        <v>563.25</v>
      </c>
      <c r="W27" s="34"/>
      <c r="X27" s="34"/>
      <c r="Y27" s="34">
        <f t="shared" si="1"/>
        <v>563.25</v>
      </c>
      <c r="Z27" s="265"/>
    </row>
    <row r="28" spans="1:26" s="58" customFormat="1" ht="12.75">
      <c r="A28" s="187">
        <v>24</v>
      </c>
      <c r="B28" s="129" t="s">
        <v>887</v>
      </c>
      <c r="C28" s="36" t="s">
        <v>882</v>
      </c>
      <c r="D28" s="36" t="s">
        <v>9</v>
      </c>
      <c r="E28" s="34"/>
      <c r="F28" s="178">
        <v>559</v>
      </c>
      <c r="G28" s="178"/>
      <c r="H28" s="178">
        <v>558</v>
      </c>
      <c r="I28" s="178"/>
      <c r="J28" s="178"/>
      <c r="K28" s="178"/>
      <c r="L28" s="178"/>
      <c r="M28" s="178"/>
      <c r="N28" s="178"/>
      <c r="O28" s="178">
        <v>571</v>
      </c>
      <c r="P28" s="178"/>
      <c r="Q28" s="176">
        <v>547</v>
      </c>
      <c r="R28" s="178"/>
      <c r="S28" s="178">
        <v>565</v>
      </c>
      <c r="T28" s="34"/>
      <c r="U28" s="34">
        <v>2253</v>
      </c>
      <c r="V28" s="34">
        <f t="shared" si="0"/>
        <v>563.25</v>
      </c>
      <c r="W28" s="34"/>
      <c r="X28" s="34"/>
      <c r="Y28" s="34">
        <f t="shared" si="1"/>
        <v>563.25</v>
      </c>
      <c r="Z28" s="265"/>
    </row>
    <row r="29" spans="1:26" s="58" customFormat="1" ht="12.75">
      <c r="A29" s="187">
        <v>25</v>
      </c>
      <c r="B29" s="52" t="s">
        <v>313</v>
      </c>
      <c r="C29" s="136" t="s">
        <v>314</v>
      </c>
      <c r="D29" s="136" t="s">
        <v>114</v>
      </c>
      <c r="E29" s="34"/>
      <c r="F29" s="178">
        <v>565</v>
      </c>
      <c r="G29" s="178"/>
      <c r="H29" s="178">
        <v>570</v>
      </c>
      <c r="I29" s="178"/>
      <c r="J29" s="178"/>
      <c r="K29" s="178"/>
      <c r="L29" s="178"/>
      <c r="M29" s="178"/>
      <c r="N29" s="178"/>
      <c r="O29" s="178">
        <v>553</v>
      </c>
      <c r="P29" s="178"/>
      <c r="Q29" s="176">
        <v>551</v>
      </c>
      <c r="R29" s="178"/>
      <c r="S29" s="178">
        <v>563</v>
      </c>
      <c r="T29" s="34"/>
      <c r="U29" s="34">
        <v>2251</v>
      </c>
      <c r="V29" s="34">
        <f t="shared" si="0"/>
        <v>562.75</v>
      </c>
      <c r="W29" s="34"/>
      <c r="X29" s="34"/>
      <c r="Y29" s="34">
        <f t="shared" si="1"/>
        <v>562.75</v>
      </c>
      <c r="Z29" s="266"/>
    </row>
    <row r="30" spans="1:26" s="46" customFormat="1" ht="12.75">
      <c r="A30" s="187">
        <v>26</v>
      </c>
      <c r="B30" s="82" t="s">
        <v>299</v>
      </c>
      <c r="C30" s="81" t="s">
        <v>108</v>
      </c>
      <c r="D30" s="56" t="s">
        <v>300</v>
      </c>
      <c r="E30" s="34"/>
      <c r="F30" s="178">
        <v>568</v>
      </c>
      <c r="G30" s="178"/>
      <c r="H30" s="178">
        <v>560</v>
      </c>
      <c r="I30" s="178"/>
      <c r="J30" s="178"/>
      <c r="K30" s="178"/>
      <c r="L30" s="178"/>
      <c r="M30" s="178"/>
      <c r="N30" s="178"/>
      <c r="O30" s="178">
        <v>558</v>
      </c>
      <c r="P30" s="178"/>
      <c r="Q30" s="176">
        <v>553</v>
      </c>
      <c r="R30" s="178"/>
      <c r="S30" s="178">
        <v>563</v>
      </c>
      <c r="T30" s="34"/>
      <c r="U30" s="34">
        <v>2249</v>
      </c>
      <c r="V30" s="34">
        <f t="shared" si="0"/>
        <v>562.25</v>
      </c>
      <c r="W30" s="34"/>
      <c r="X30" s="34"/>
      <c r="Y30" s="34">
        <f t="shared" si="1"/>
        <v>562.25</v>
      </c>
      <c r="Z30" s="265"/>
    </row>
    <row r="31" spans="1:26" s="58" customFormat="1" ht="12.75">
      <c r="A31" s="187">
        <v>27</v>
      </c>
      <c r="B31" s="269" t="s">
        <v>839</v>
      </c>
      <c r="C31" s="270" t="s">
        <v>840</v>
      </c>
      <c r="D31" s="270" t="s">
        <v>114</v>
      </c>
      <c r="E31" s="34"/>
      <c r="F31" s="178">
        <v>559</v>
      </c>
      <c r="G31" s="178"/>
      <c r="H31" s="176">
        <v>548</v>
      </c>
      <c r="I31" s="178"/>
      <c r="J31" s="178"/>
      <c r="K31" s="178"/>
      <c r="L31" s="178"/>
      <c r="M31" s="178"/>
      <c r="N31" s="178"/>
      <c r="O31" s="178">
        <v>552</v>
      </c>
      <c r="P31" s="178"/>
      <c r="Q31" s="178">
        <v>574</v>
      </c>
      <c r="R31" s="178"/>
      <c r="S31" s="178">
        <v>563</v>
      </c>
      <c r="T31" s="34"/>
      <c r="U31" s="34">
        <v>2248</v>
      </c>
      <c r="V31" s="34">
        <f t="shared" si="0"/>
        <v>562</v>
      </c>
      <c r="W31" s="34"/>
      <c r="X31" s="34"/>
      <c r="Y31" s="34">
        <f t="shared" si="1"/>
        <v>562</v>
      </c>
      <c r="Z31" s="265"/>
    </row>
    <row r="32" spans="1:26" s="58" customFormat="1" ht="12.75">
      <c r="A32" s="187">
        <v>28</v>
      </c>
      <c r="B32" s="129" t="s">
        <v>315</v>
      </c>
      <c r="C32" s="36" t="s">
        <v>316</v>
      </c>
      <c r="D32" s="36" t="s">
        <v>14</v>
      </c>
      <c r="E32" s="34"/>
      <c r="F32" s="178">
        <v>563</v>
      </c>
      <c r="G32" s="178"/>
      <c r="H32" s="178">
        <v>560</v>
      </c>
      <c r="I32" s="178"/>
      <c r="J32" s="178"/>
      <c r="K32" s="178"/>
      <c r="L32" s="178"/>
      <c r="M32" s="178"/>
      <c r="N32" s="178"/>
      <c r="O32" s="178">
        <v>562</v>
      </c>
      <c r="P32" s="178"/>
      <c r="Q32" s="178">
        <v>563</v>
      </c>
      <c r="R32" s="178"/>
      <c r="S32" s="176">
        <v>549</v>
      </c>
      <c r="T32" s="34"/>
      <c r="U32" s="34">
        <v>2248</v>
      </c>
      <c r="V32" s="34">
        <f t="shared" si="0"/>
        <v>562</v>
      </c>
      <c r="W32" s="34"/>
      <c r="X32" s="34"/>
      <c r="Y32" s="34">
        <f t="shared" si="1"/>
        <v>562</v>
      </c>
      <c r="Z32" s="265"/>
    </row>
    <row r="33" spans="1:26" s="58" customFormat="1" ht="12.75">
      <c r="A33" s="187">
        <v>29</v>
      </c>
      <c r="B33" s="52" t="s">
        <v>446</v>
      </c>
      <c r="C33" s="136" t="s">
        <v>883</v>
      </c>
      <c r="D33" s="136" t="s">
        <v>14</v>
      </c>
      <c r="E33" s="34"/>
      <c r="F33" s="178">
        <v>566</v>
      </c>
      <c r="G33" s="178"/>
      <c r="H33" s="176">
        <v>540</v>
      </c>
      <c r="I33" s="178"/>
      <c r="J33" s="178"/>
      <c r="K33" s="178"/>
      <c r="L33" s="178"/>
      <c r="M33" s="178"/>
      <c r="N33" s="178"/>
      <c r="O33" s="178">
        <v>567</v>
      </c>
      <c r="P33" s="178"/>
      <c r="Q33" s="178">
        <v>550</v>
      </c>
      <c r="R33" s="178"/>
      <c r="S33" s="178">
        <v>554</v>
      </c>
      <c r="T33" s="34"/>
      <c r="U33" s="34">
        <v>2237</v>
      </c>
      <c r="V33" s="34">
        <f t="shared" si="0"/>
        <v>559.25</v>
      </c>
      <c r="W33" s="34"/>
      <c r="X33" s="34"/>
      <c r="Y33" s="34">
        <f t="shared" si="1"/>
        <v>559.25</v>
      </c>
      <c r="Z33" s="265"/>
    </row>
    <row r="34" spans="1:26" s="58" customFormat="1" ht="15">
      <c r="A34" s="187">
        <v>30</v>
      </c>
      <c r="B34" s="87" t="s">
        <v>993</v>
      </c>
      <c r="C34" s="126" t="s">
        <v>994</v>
      </c>
      <c r="D34" s="126" t="s">
        <v>10</v>
      </c>
      <c r="E34" s="34"/>
      <c r="F34" s="178">
        <v>566</v>
      </c>
      <c r="G34" s="178"/>
      <c r="H34" s="178">
        <v>559</v>
      </c>
      <c r="I34" s="178"/>
      <c r="J34" s="178"/>
      <c r="K34" s="178"/>
      <c r="L34" s="178"/>
      <c r="M34" s="178"/>
      <c r="N34" s="178"/>
      <c r="O34" s="178">
        <v>556</v>
      </c>
      <c r="P34" s="178"/>
      <c r="Q34" s="178">
        <v>551</v>
      </c>
      <c r="R34" s="178"/>
      <c r="S34" s="176">
        <v>547</v>
      </c>
      <c r="T34" s="34"/>
      <c r="U34" s="34">
        <v>2232</v>
      </c>
      <c r="V34" s="34">
        <f t="shared" si="0"/>
        <v>558</v>
      </c>
      <c r="W34" s="34"/>
      <c r="X34" s="34"/>
      <c r="Y34" s="34">
        <f t="shared" si="1"/>
        <v>558</v>
      </c>
      <c r="Z34" s="265"/>
    </row>
  </sheetData>
  <sheetProtection/>
  <mergeCells count="1">
    <mergeCell ref="A2:Z2"/>
  </mergeCells>
  <printOptions/>
  <pageMargins left="0.6299212598425197" right="1.14173228346456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A23" sqref="A23:IV62"/>
    </sheetView>
  </sheetViews>
  <sheetFormatPr defaultColWidth="11.57421875" defaultRowHeight="15"/>
  <cols>
    <col min="1" max="1" width="5.140625" style="45" bestFit="1" customWidth="1"/>
    <col min="2" max="2" width="31.28125" style="45" bestFit="1" customWidth="1"/>
    <col min="3" max="3" width="11.28125" style="76" bestFit="1" customWidth="1"/>
    <col min="4" max="4" width="6.00390625" style="76" bestFit="1" customWidth="1"/>
    <col min="5" max="6" width="8.140625" style="94" customWidth="1"/>
    <col min="7" max="7" width="4.00390625" style="94" bestFit="1" customWidth="1"/>
    <col min="8" max="8" width="6.8515625" style="94" bestFit="1" customWidth="1"/>
    <col min="9" max="9" width="4.00390625" style="94" bestFit="1" customWidth="1"/>
    <col min="10" max="10" width="10.140625" style="94" bestFit="1" customWidth="1"/>
    <col min="11" max="11" width="5.7109375" style="94" bestFit="1" customWidth="1"/>
    <col min="12" max="12" width="9.421875" style="94" bestFit="1" customWidth="1"/>
    <col min="13" max="13" width="4.00390625" style="94" bestFit="1" customWidth="1"/>
    <col min="14" max="14" width="6.8515625" style="94" bestFit="1" customWidth="1"/>
    <col min="15" max="15" width="4.00390625" style="94" bestFit="1" customWidth="1"/>
    <col min="16" max="16" width="6.8515625" style="94" bestFit="1" customWidth="1"/>
    <col min="17" max="17" width="6.8515625" style="94" customWidth="1"/>
    <col min="18" max="18" width="7.421875" style="268" bestFit="1" customWidth="1"/>
    <col min="19" max="19" width="5.7109375" style="96" bestFit="1" customWidth="1"/>
    <col min="20" max="20" width="4.8515625" style="74" bestFit="1" customWidth="1"/>
    <col min="21" max="16384" width="11.57421875" style="45" customWidth="1"/>
  </cols>
  <sheetData>
    <row r="1" spans="1:20" ht="22.5">
      <c r="A1" s="322" t="s">
        <v>740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</row>
    <row r="2" spans="1:20" ht="12.75">
      <c r="A2" s="255" t="s">
        <v>1</v>
      </c>
      <c r="B2" s="53" t="s">
        <v>2</v>
      </c>
      <c r="C2" s="255" t="s">
        <v>3</v>
      </c>
      <c r="D2" s="255" t="s">
        <v>4</v>
      </c>
      <c r="E2" s="255" t="s">
        <v>1047</v>
      </c>
      <c r="F2" s="255" t="s">
        <v>1051</v>
      </c>
      <c r="G2" s="255" t="s">
        <v>741</v>
      </c>
      <c r="H2" s="255" t="s">
        <v>1054</v>
      </c>
      <c r="I2" s="255" t="s">
        <v>741</v>
      </c>
      <c r="J2" s="255" t="s">
        <v>1066</v>
      </c>
      <c r="K2" s="255" t="s">
        <v>1069</v>
      </c>
      <c r="L2" s="255" t="s">
        <v>1070</v>
      </c>
      <c r="M2" s="255" t="s">
        <v>741</v>
      </c>
      <c r="N2" s="255" t="s">
        <v>1092</v>
      </c>
      <c r="O2" s="255" t="s">
        <v>745</v>
      </c>
      <c r="P2" s="255" t="s">
        <v>1114</v>
      </c>
      <c r="Q2" s="255" t="s">
        <v>745</v>
      </c>
      <c r="R2" s="135" t="s">
        <v>744</v>
      </c>
      <c r="S2" s="54" t="s">
        <v>6</v>
      </c>
      <c r="T2" s="53" t="s">
        <v>474</v>
      </c>
    </row>
    <row r="3" spans="1:20" s="74" customFormat="1" ht="12.75">
      <c r="A3" s="255">
        <v>1</v>
      </c>
      <c r="B3" s="53" t="s">
        <v>478</v>
      </c>
      <c r="C3" s="255" t="s">
        <v>479</v>
      </c>
      <c r="D3" s="255" t="s">
        <v>14</v>
      </c>
      <c r="E3" s="251">
        <v>583</v>
      </c>
      <c r="F3" s="249"/>
      <c r="G3" s="249"/>
      <c r="H3" s="249"/>
      <c r="I3" s="249"/>
      <c r="J3" s="249">
        <v>584</v>
      </c>
      <c r="K3" s="249">
        <v>583</v>
      </c>
      <c r="L3" s="249">
        <v>582</v>
      </c>
      <c r="M3" s="249">
        <v>3</v>
      </c>
      <c r="N3" s="249"/>
      <c r="O3" s="249"/>
      <c r="P3" s="249">
        <v>584</v>
      </c>
      <c r="Q3" s="249">
        <v>2</v>
      </c>
      <c r="R3" s="135">
        <v>2338</v>
      </c>
      <c r="S3" s="54">
        <f aca="true" t="shared" si="0" ref="S3:S22">AVERAGE(R3/4)</f>
        <v>584.5</v>
      </c>
      <c r="T3" s="53"/>
    </row>
    <row r="4" spans="1:20" s="74" customFormat="1" ht="12.75">
      <c r="A4" s="255">
        <v>2</v>
      </c>
      <c r="B4" s="53" t="s">
        <v>581</v>
      </c>
      <c r="C4" s="255" t="s">
        <v>582</v>
      </c>
      <c r="D4" s="255" t="s">
        <v>170</v>
      </c>
      <c r="E4" s="54"/>
      <c r="F4" s="54">
        <v>574</v>
      </c>
      <c r="G4" s="54"/>
      <c r="H4" s="249">
        <v>565</v>
      </c>
      <c r="I4" s="249"/>
      <c r="J4" s="249">
        <v>567</v>
      </c>
      <c r="K4" s="249"/>
      <c r="L4" s="249">
        <v>570</v>
      </c>
      <c r="M4" s="249"/>
      <c r="N4" s="251">
        <v>557</v>
      </c>
      <c r="O4" s="249"/>
      <c r="P4" s="249">
        <v>572</v>
      </c>
      <c r="Q4" s="249">
        <v>0.25</v>
      </c>
      <c r="R4" s="135">
        <v>2274.25</v>
      </c>
      <c r="S4" s="54">
        <f t="shared" si="0"/>
        <v>568.5625</v>
      </c>
      <c r="T4" s="53"/>
    </row>
    <row r="5" spans="1:20" s="74" customFormat="1" ht="12.75">
      <c r="A5" s="255">
        <v>3</v>
      </c>
      <c r="B5" s="53" t="s">
        <v>753</v>
      </c>
      <c r="C5" s="255" t="s">
        <v>592</v>
      </c>
      <c r="D5" s="255" t="s">
        <v>14</v>
      </c>
      <c r="E5" s="54"/>
      <c r="F5" s="251">
        <v>556</v>
      </c>
      <c r="G5" s="249"/>
      <c r="H5" s="249">
        <v>567</v>
      </c>
      <c r="I5" s="249"/>
      <c r="J5" s="249"/>
      <c r="K5" s="249"/>
      <c r="L5" s="249">
        <v>569</v>
      </c>
      <c r="M5" s="249">
        <v>1</v>
      </c>
      <c r="N5" s="249">
        <v>563</v>
      </c>
      <c r="O5" s="249">
        <v>2</v>
      </c>
      <c r="P5" s="249">
        <v>570</v>
      </c>
      <c r="Q5" s="54"/>
      <c r="R5" s="135">
        <v>2272</v>
      </c>
      <c r="S5" s="54">
        <f t="shared" si="0"/>
        <v>568</v>
      </c>
      <c r="T5" s="53"/>
    </row>
    <row r="6" spans="1:20" s="74" customFormat="1" ht="12.75">
      <c r="A6" s="255">
        <v>4</v>
      </c>
      <c r="B6" s="53" t="s">
        <v>579</v>
      </c>
      <c r="C6" s="255" t="s">
        <v>580</v>
      </c>
      <c r="D6" s="255" t="s">
        <v>20</v>
      </c>
      <c r="E6" s="54"/>
      <c r="F6" s="249">
        <v>562</v>
      </c>
      <c r="G6" s="249"/>
      <c r="H6" s="251">
        <v>560</v>
      </c>
      <c r="I6" s="249"/>
      <c r="J6" s="249"/>
      <c r="K6" s="249"/>
      <c r="L6" s="249">
        <v>568</v>
      </c>
      <c r="M6" s="249"/>
      <c r="N6" s="249">
        <v>574</v>
      </c>
      <c r="O6" s="249"/>
      <c r="P6" s="249">
        <v>564</v>
      </c>
      <c r="Q6" s="54"/>
      <c r="R6" s="135">
        <v>2268</v>
      </c>
      <c r="S6" s="54">
        <f t="shared" si="0"/>
        <v>567</v>
      </c>
      <c r="T6" s="53"/>
    </row>
    <row r="7" spans="1:20" s="74" customFormat="1" ht="12.75">
      <c r="A7" s="255">
        <v>5</v>
      </c>
      <c r="B7" s="53" t="s">
        <v>308</v>
      </c>
      <c r="C7" s="255" t="s">
        <v>309</v>
      </c>
      <c r="D7" s="255" t="s">
        <v>14</v>
      </c>
      <c r="E7" s="54"/>
      <c r="F7" s="249">
        <v>565</v>
      </c>
      <c r="G7" s="249">
        <v>2</v>
      </c>
      <c r="H7" s="249">
        <v>557</v>
      </c>
      <c r="I7" s="249"/>
      <c r="J7" s="249"/>
      <c r="K7" s="249"/>
      <c r="L7" s="249">
        <v>565</v>
      </c>
      <c r="M7" s="249"/>
      <c r="N7" s="251">
        <v>551</v>
      </c>
      <c r="O7" s="249"/>
      <c r="P7" s="249">
        <v>568</v>
      </c>
      <c r="Q7" s="54"/>
      <c r="R7" s="135">
        <v>2257</v>
      </c>
      <c r="S7" s="54">
        <f t="shared" si="0"/>
        <v>564.25</v>
      </c>
      <c r="T7" s="53"/>
    </row>
    <row r="8" spans="1:20" s="74" customFormat="1" ht="12.75">
      <c r="A8" s="255">
        <v>6</v>
      </c>
      <c r="B8" s="53" t="s">
        <v>887</v>
      </c>
      <c r="C8" s="255" t="s">
        <v>882</v>
      </c>
      <c r="D8" s="255" t="s">
        <v>9</v>
      </c>
      <c r="E8" s="54"/>
      <c r="F8" s="249">
        <v>559</v>
      </c>
      <c r="G8" s="249"/>
      <c r="H8" s="249">
        <v>558</v>
      </c>
      <c r="I8" s="249"/>
      <c r="J8" s="249"/>
      <c r="K8" s="249"/>
      <c r="L8" s="249">
        <v>571</v>
      </c>
      <c r="M8" s="249">
        <v>0.25</v>
      </c>
      <c r="N8" s="251">
        <v>547</v>
      </c>
      <c r="O8" s="249"/>
      <c r="P8" s="249">
        <v>565</v>
      </c>
      <c r="Q8" s="54"/>
      <c r="R8" s="135">
        <v>2253.25</v>
      </c>
      <c r="S8" s="54">
        <f t="shared" si="0"/>
        <v>563.3125</v>
      </c>
      <c r="T8" s="53"/>
    </row>
    <row r="9" spans="1:20" s="74" customFormat="1" ht="12.75">
      <c r="A9" s="255">
        <v>7</v>
      </c>
      <c r="B9" s="53" t="s">
        <v>306</v>
      </c>
      <c r="C9" s="255" t="s">
        <v>307</v>
      </c>
      <c r="D9" s="255" t="s">
        <v>14</v>
      </c>
      <c r="E9" s="54"/>
      <c r="F9" s="54">
        <v>565</v>
      </c>
      <c r="G9" s="54">
        <v>1</v>
      </c>
      <c r="H9" s="249">
        <v>568</v>
      </c>
      <c r="I9" s="249"/>
      <c r="J9" s="249">
        <v>567</v>
      </c>
      <c r="K9" s="249"/>
      <c r="L9" s="249">
        <v>558</v>
      </c>
      <c r="M9" s="249"/>
      <c r="N9" s="249">
        <v>560</v>
      </c>
      <c r="O9" s="249"/>
      <c r="P9" s="251">
        <v>557</v>
      </c>
      <c r="Q9" s="54"/>
      <c r="R9" s="135">
        <v>2253</v>
      </c>
      <c r="S9" s="54">
        <f t="shared" si="0"/>
        <v>563.25</v>
      </c>
      <c r="T9" s="53"/>
    </row>
    <row r="10" spans="1:20" s="74" customFormat="1" ht="12.75">
      <c r="A10" s="255">
        <v>8</v>
      </c>
      <c r="B10" s="53" t="s">
        <v>315</v>
      </c>
      <c r="C10" s="255" t="s">
        <v>316</v>
      </c>
      <c r="D10" s="255" t="s">
        <v>14</v>
      </c>
      <c r="E10" s="54"/>
      <c r="F10" s="249">
        <v>563</v>
      </c>
      <c r="G10" s="249"/>
      <c r="H10" s="249">
        <v>560</v>
      </c>
      <c r="I10" s="249"/>
      <c r="J10" s="249"/>
      <c r="K10" s="249"/>
      <c r="L10" s="249">
        <v>562</v>
      </c>
      <c r="M10" s="249"/>
      <c r="N10" s="249">
        <v>563</v>
      </c>
      <c r="O10" s="249">
        <v>0.5</v>
      </c>
      <c r="P10" s="251">
        <v>549</v>
      </c>
      <c r="Q10" s="54"/>
      <c r="R10" s="135">
        <v>2248.5</v>
      </c>
      <c r="S10" s="54">
        <f t="shared" si="0"/>
        <v>562.125</v>
      </c>
      <c r="T10" s="53"/>
    </row>
    <row r="11" spans="1:20" s="74" customFormat="1" ht="12.75">
      <c r="A11" s="255">
        <v>9</v>
      </c>
      <c r="B11" s="53" t="s">
        <v>839</v>
      </c>
      <c r="C11" s="255" t="s">
        <v>840</v>
      </c>
      <c r="D11" s="255" t="s">
        <v>114</v>
      </c>
      <c r="E11" s="54"/>
      <c r="F11" s="249">
        <v>559</v>
      </c>
      <c r="G11" s="249"/>
      <c r="H11" s="251">
        <v>548</v>
      </c>
      <c r="I11" s="249"/>
      <c r="J11" s="249"/>
      <c r="K11" s="249"/>
      <c r="L11" s="249">
        <v>552</v>
      </c>
      <c r="M11" s="249"/>
      <c r="N11" s="249">
        <v>574</v>
      </c>
      <c r="O11" s="249">
        <v>0.25</v>
      </c>
      <c r="P11" s="249">
        <v>563</v>
      </c>
      <c r="Q11" s="54"/>
      <c r="R11" s="135">
        <v>2248.25</v>
      </c>
      <c r="S11" s="54">
        <f t="shared" si="0"/>
        <v>562.0625</v>
      </c>
      <c r="T11" s="53"/>
    </row>
    <row r="12" spans="1:20" s="74" customFormat="1" ht="12.75">
      <c r="A12" s="255">
        <v>10</v>
      </c>
      <c r="B12" s="53" t="s">
        <v>884</v>
      </c>
      <c r="C12" s="255" t="s">
        <v>888</v>
      </c>
      <c r="D12" s="255" t="s">
        <v>9</v>
      </c>
      <c r="E12" s="54"/>
      <c r="F12" s="249">
        <v>556</v>
      </c>
      <c r="G12" s="249"/>
      <c r="H12" s="251">
        <v>546</v>
      </c>
      <c r="I12" s="249"/>
      <c r="J12" s="249"/>
      <c r="K12" s="249"/>
      <c r="L12" s="249">
        <v>567</v>
      </c>
      <c r="M12" s="249"/>
      <c r="N12" s="249">
        <v>558</v>
      </c>
      <c r="O12" s="249"/>
      <c r="P12" s="249">
        <v>547</v>
      </c>
      <c r="Q12" s="54"/>
      <c r="R12" s="135">
        <v>2228</v>
      </c>
      <c r="S12" s="54">
        <f t="shared" si="0"/>
        <v>557</v>
      </c>
      <c r="T12" s="53"/>
    </row>
    <row r="13" spans="1:20" s="74" customFormat="1" ht="12.75">
      <c r="A13" s="255">
        <v>11</v>
      </c>
      <c r="B13" s="53" t="s">
        <v>697</v>
      </c>
      <c r="C13" s="255" t="s">
        <v>731</v>
      </c>
      <c r="D13" s="255" t="s">
        <v>14</v>
      </c>
      <c r="E13" s="54"/>
      <c r="F13" s="249">
        <v>566</v>
      </c>
      <c r="G13" s="249"/>
      <c r="H13" s="249">
        <v>560</v>
      </c>
      <c r="I13" s="249">
        <v>0.25</v>
      </c>
      <c r="J13" s="249"/>
      <c r="K13" s="249"/>
      <c r="L13" s="251">
        <v>545</v>
      </c>
      <c r="M13" s="249"/>
      <c r="N13" s="249">
        <v>548</v>
      </c>
      <c r="O13" s="249"/>
      <c r="P13" s="249">
        <v>549</v>
      </c>
      <c r="Q13" s="54"/>
      <c r="R13" s="135">
        <v>2223.25</v>
      </c>
      <c r="S13" s="54">
        <f t="shared" si="0"/>
        <v>555.8125</v>
      </c>
      <c r="T13" s="53"/>
    </row>
    <row r="14" spans="1:20" s="74" customFormat="1" ht="12.75">
      <c r="A14" s="255">
        <v>12</v>
      </c>
      <c r="B14" s="53" t="s">
        <v>317</v>
      </c>
      <c r="C14" s="255" t="s">
        <v>318</v>
      </c>
      <c r="D14" s="255" t="s">
        <v>14</v>
      </c>
      <c r="E14" s="54"/>
      <c r="F14" s="249">
        <v>551</v>
      </c>
      <c r="G14" s="249"/>
      <c r="H14" s="249">
        <v>558</v>
      </c>
      <c r="I14" s="249"/>
      <c r="J14" s="249"/>
      <c r="K14" s="249"/>
      <c r="L14" s="249">
        <v>554</v>
      </c>
      <c r="M14" s="249"/>
      <c r="N14" s="251">
        <v>546</v>
      </c>
      <c r="O14" s="249"/>
      <c r="P14" s="249">
        <v>560</v>
      </c>
      <c r="Q14" s="54"/>
      <c r="R14" s="135">
        <v>2223</v>
      </c>
      <c r="S14" s="54">
        <f t="shared" si="0"/>
        <v>555.75</v>
      </c>
      <c r="T14" s="53"/>
    </row>
    <row r="15" spans="1:20" s="74" customFormat="1" ht="12.75">
      <c r="A15" s="255">
        <v>13</v>
      </c>
      <c r="B15" s="53" t="s">
        <v>617</v>
      </c>
      <c r="C15" s="255" t="s">
        <v>618</v>
      </c>
      <c r="D15" s="255" t="s">
        <v>9</v>
      </c>
      <c r="E15" s="54"/>
      <c r="F15" s="249">
        <v>550</v>
      </c>
      <c r="G15" s="249"/>
      <c r="H15" s="249">
        <v>552</v>
      </c>
      <c r="I15" s="249"/>
      <c r="J15" s="249"/>
      <c r="K15" s="249"/>
      <c r="L15" s="249">
        <v>561</v>
      </c>
      <c r="M15" s="249"/>
      <c r="N15" s="251">
        <v>534</v>
      </c>
      <c r="O15" s="249"/>
      <c r="P15" s="249">
        <v>549</v>
      </c>
      <c r="Q15" s="54"/>
      <c r="R15" s="135">
        <v>2212</v>
      </c>
      <c r="S15" s="54">
        <f t="shared" si="0"/>
        <v>553</v>
      </c>
      <c r="T15" s="53"/>
    </row>
    <row r="16" spans="1:20" s="74" customFormat="1" ht="12.75">
      <c r="A16" s="255">
        <v>14</v>
      </c>
      <c r="B16" s="53" t="s">
        <v>621</v>
      </c>
      <c r="C16" s="255" t="s">
        <v>622</v>
      </c>
      <c r="D16" s="255" t="s">
        <v>35</v>
      </c>
      <c r="E16" s="54"/>
      <c r="F16" s="249">
        <v>556</v>
      </c>
      <c r="G16" s="249"/>
      <c r="H16" s="249">
        <v>545</v>
      </c>
      <c r="I16" s="249"/>
      <c r="J16" s="249"/>
      <c r="K16" s="249"/>
      <c r="L16" s="249">
        <v>559</v>
      </c>
      <c r="M16" s="249"/>
      <c r="N16" s="249">
        <v>543</v>
      </c>
      <c r="O16" s="249"/>
      <c r="P16" s="251">
        <v>543</v>
      </c>
      <c r="Q16" s="54"/>
      <c r="R16" s="135">
        <v>2203</v>
      </c>
      <c r="S16" s="54">
        <f t="shared" si="0"/>
        <v>550.75</v>
      </c>
      <c r="T16" s="53"/>
    </row>
    <row r="17" spans="1:20" s="74" customFormat="1" ht="12.75">
      <c r="A17" s="255">
        <v>15</v>
      </c>
      <c r="B17" s="53" t="s">
        <v>733</v>
      </c>
      <c r="C17" s="255" t="s">
        <v>448</v>
      </c>
      <c r="D17" s="255" t="s">
        <v>21</v>
      </c>
      <c r="E17" s="54"/>
      <c r="F17" s="249">
        <v>514</v>
      </c>
      <c r="G17" s="249"/>
      <c r="H17" s="251">
        <v>0</v>
      </c>
      <c r="I17" s="249"/>
      <c r="J17" s="249"/>
      <c r="K17" s="249"/>
      <c r="L17" s="249">
        <v>550</v>
      </c>
      <c r="M17" s="249"/>
      <c r="N17" s="249">
        <v>568</v>
      </c>
      <c r="O17" s="249"/>
      <c r="P17" s="249">
        <v>567</v>
      </c>
      <c r="Q17" s="54"/>
      <c r="R17" s="135">
        <v>2199</v>
      </c>
      <c r="S17" s="54">
        <f t="shared" si="0"/>
        <v>549.75</v>
      </c>
      <c r="T17" s="53"/>
    </row>
    <row r="18" spans="1:20" s="74" customFormat="1" ht="12.75">
      <c r="A18" s="255">
        <v>16</v>
      </c>
      <c r="B18" s="53" t="s">
        <v>611</v>
      </c>
      <c r="C18" s="255" t="s">
        <v>302</v>
      </c>
      <c r="D18" s="255" t="s">
        <v>21</v>
      </c>
      <c r="E18" s="54"/>
      <c r="F18" s="249">
        <v>519</v>
      </c>
      <c r="G18" s="249"/>
      <c r="H18" s="251">
        <v>285</v>
      </c>
      <c r="I18" s="249"/>
      <c r="J18" s="249"/>
      <c r="K18" s="249"/>
      <c r="L18" s="249">
        <v>550</v>
      </c>
      <c r="M18" s="249"/>
      <c r="N18" s="249">
        <v>561</v>
      </c>
      <c r="O18" s="249"/>
      <c r="P18" s="249">
        <v>556</v>
      </c>
      <c r="Q18" s="54"/>
      <c r="R18" s="135">
        <v>2186</v>
      </c>
      <c r="S18" s="54">
        <f t="shared" si="0"/>
        <v>546.5</v>
      </c>
      <c r="T18" s="53"/>
    </row>
    <row r="19" spans="1:20" s="74" customFormat="1" ht="15">
      <c r="A19" s="255">
        <v>17</v>
      </c>
      <c r="B19" s="87" t="s">
        <v>575</v>
      </c>
      <c r="C19" s="125" t="s">
        <v>169</v>
      </c>
      <c r="D19" s="125" t="s">
        <v>114</v>
      </c>
      <c r="E19" s="93"/>
      <c r="F19" s="250">
        <v>533</v>
      </c>
      <c r="G19" s="250"/>
      <c r="H19" s="250">
        <v>556</v>
      </c>
      <c r="I19" s="250"/>
      <c r="J19" s="250"/>
      <c r="K19" s="250"/>
      <c r="L19" s="250">
        <v>539</v>
      </c>
      <c r="M19" s="250"/>
      <c r="N19" s="250">
        <v>540</v>
      </c>
      <c r="O19" s="250"/>
      <c r="P19" s="252">
        <v>519</v>
      </c>
      <c r="Q19" s="93"/>
      <c r="R19" s="267">
        <v>2168</v>
      </c>
      <c r="S19" s="54">
        <f t="shared" si="0"/>
        <v>542</v>
      </c>
      <c r="T19" s="52"/>
    </row>
    <row r="20" spans="1:20" s="74" customFormat="1" ht="12.75">
      <c r="A20" s="255">
        <v>18</v>
      </c>
      <c r="B20" s="53" t="s">
        <v>841</v>
      </c>
      <c r="C20" s="255" t="s">
        <v>305</v>
      </c>
      <c r="D20" s="255" t="s">
        <v>114</v>
      </c>
      <c r="E20" s="54"/>
      <c r="F20" s="249">
        <v>539</v>
      </c>
      <c r="G20" s="249"/>
      <c r="H20" s="249">
        <v>543</v>
      </c>
      <c r="I20" s="249"/>
      <c r="J20" s="249"/>
      <c r="K20" s="249"/>
      <c r="L20" s="249">
        <v>537</v>
      </c>
      <c r="M20" s="249"/>
      <c r="N20" s="249">
        <v>541</v>
      </c>
      <c r="O20" s="249"/>
      <c r="P20" s="251">
        <v>537</v>
      </c>
      <c r="Q20" s="54"/>
      <c r="R20" s="135">
        <v>2160</v>
      </c>
      <c r="S20" s="54">
        <f t="shared" si="0"/>
        <v>540</v>
      </c>
      <c r="T20" s="53"/>
    </row>
    <row r="21" spans="1:20" s="74" customFormat="1" ht="12.75">
      <c r="A21" s="255">
        <v>19</v>
      </c>
      <c r="B21" s="53" t="s">
        <v>637</v>
      </c>
      <c r="C21" s="255" t="s">
        <v>638</v>
      </c>
      <c r="D21" s="255" t="s">
        <v>14</v>
      </c>
      <c r="E21" s="54"/>
      <c r="F21" s="249">
        <v>536</v>
      </c>
      <c r="G21" s="249"/>
      <c r="H21" s="249">
        <v>541</v>
      </c>
      <c r="I21" s="249"/>
      <c r="J21" s="249"/>
      <c r="K21" s="249"/>
      <c r="L21" s="251">
        <v>509</v>
      </c>
      <c r="M21" s="249"/>
      <c r="N21" s="249">
        <v>529</v>
      </c>
      <c r="O21" s="249"/>
      <c r="P21" s="249">
        <v>532</v>
      </c>
      <c r="Q21" s="54"/>
      <c r="R21" s="135">
        <v>2138</v>
      </c>
      <c r="S21" s="54">
        <f t="shared" si="0"/>
        <v>534.5</v>
      </c>
      <c r="T21" s="53"/>
    </row>
    <row r="22" spans="1:20" s="74" customFormat="1" ht="12.75">
      <c r="A22" s="255">
        <v>20</v>
      </c>
      <c r="B22" s="53" t="s">
        <v>772</v>
      </c>
      <c r="C22" s="255" t="s">
        <v>773</v>
      </c>
      <c r="D22" s="255" t="s">
        <v>35</v>
      </c>
      <c r="E22" s="54"/>
      <c r="F22" s="251">
        <v>493</v>
      </c>
      <c r="G22" s="249"/>
      <c r="H22" s="249">
        <v>502</v>
      </c>
      <c r="I22" s="249"/>
      <c r="J22" s="249"/>
      <c r="K22" s="249"/>
      <c r="L22" s="249">
        <v>536</v>
      </c>
      <c r="M22" s="249"/>
      <c r="N22" s="249">
        <v>545</v>
      </c>
      <c r="O22" s="249"/>
      <c r="P22" s="249">
        <v>541</v>
      </c>
      <c r="Q22" s="54"/>
      <c r="R22" s="135">
        <v>2124</v>
      </c>
      <c r="S22" s="54">
        <f t="shared" si="0"/>
        <v>531</v>
      </c>
      <c r="T22" s="53"/>
    </row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C43"/>
  <sheetViews>
    <sheetView zoomScale="85" zoomScaleNormal="85" zoomScalePageLayoutView="0" workbookViewId="0" topLeftCell="A28">
      <selection activeCell="A44" sqref="A44:IV312"/>
    </sheetView>
  </sheetViews>
  <sheetFormatPr defaultColWidth="9.140625" defaultRowHeight="15"/>
  <cols>
    <col min="1" max="1" width="6.7109375" style="60" customWidth="1"/>
    <col min="2" max="2" width="37.7109375" style="32" bestFit="1" customWidth="1"/>
    <col min="3" max="3" width="10.7109375" style="61" bestFit="1" customWidth="1"/>
    <col min="4" max="4" width="7.57421875" style="60" bestFit="1" customWidth="1"/>
    <col min="5" max="5" width="8.28125" style="31" bestFit="1" customWidth="1"/>
    <col min="6" max="6" width="9.00390625" style="31" bestFit="1" customWidth="1"/>
    <col min="7" max="7" width="4.57421875" style="31" bestFit="1" customWidth="1"/>
    <col min="8" max="8" width="9.00390625" style="31" bestFit="1" customWidth="1"/>
    <col min="9" max="9" width="7.57421875" style="31" customWidth="1"/>
    <col min="10" max="10" width="12.28125" style="31" bestFit="1" customWidth="1"/>
    <col min="11" max="11" width="4.57421875" style="31" bestFit="1" customWidth="1"/>
    <col min="12" max="12" width="6.7109375" style="31" bestFit="1" customWidth="1"/>
    <col min="13" max="13" width="4.57421875" style="31" bestFit="1" customWidth="1"/>
    <col min="14" max="14" width="6.7109375" style="31" bestFit="1" customWidth="1"/>
    <col min="15" max="15" width="4.57421875" style="31" bestFit="1" customWidth="1"/>
    <col min="16" max="16" width="11.8515625" style="31" bestFit="1" customWidth="1"/>
    <col min="17" max="17" width="4.57421875" style="31" bestFit="1" customWidth="1"/>
    <col min="18" max="18" width="10.28125" style="271" bestFit="1" customWidth="1"/>
    <col min="19" max="19" width="10.28125" style="31" bestFit="1" customWidth="1"/>
    <col min="20" max="20" width="8.421875" style="31" bestFit="1" customWidth="1"/>
    <col min="21" max="21" width="4.57421875" style="31" bestFit="1" customWidth="1"/>
    <col min="22" max="22" width="8.7109375" style="31" customWidth="1"/>
    <col min="23" max="23" width="4.7109375" style="31" bestFit="1" customWidth="1"/>
    <col min="24" max="24" width="7.7109375" style="31" bestFit="1" customWidth="1"/>
    <col min="25" max="25" width="6.7109375" style="55" bestFit="1" customWidth="1"/>
    <col min="26" max="26" width="4.57421875" style="55" bestFit="1" customWidth="1"/>
    <col min="27" max="27" width="8.140625" style="55" bestFit="1" customWidth="1"/>
    <col min="28" max="28" width="6.7109375" style="55" bestFit="1" customWidth="1"/>
    <col min="29" max="29" width="4.7109375" style="32" bestFit="1" customWidth="1"/>
    <col min="30" max="16384" width="9.140625" style="32" customWidth="1"/>
  </cols>
  <sheetData>
    <row r="1" spans="1:29" ht="30">
      <c r="A1" s="355" t="s">
        <v>1130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</row>
    <row r="2" spans="1:29" ht="15">
      <c r="A2" s="225"/>
      <c r="B2" s="72" t="s">
        <v>995</v>
      </c>
      <c r="C2" s="228"/>
      <c r="D2" s="228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289"/>
      <c r="S2" s="43"/>
      <c r="T2" s="43"/>
      <c r="U2" s="43"/>
      <c r="V2" s="43"/>
      <c r="W2" s="43"/>
      <c r="X2" s="43"/>
      <c r="Y2" s="43"/>
      <c r="Z2" s="43"/>
      <c r="AA2" s="43"/>
      <c r="AB2" s="43"/>
      <c r="AC2" s="210"/>
    </row>
    <row r="3" spans="1:29" s="33" customFormat="1" ht="30">
      <c r="A3" s="225" t="s">
        <v>1</v>
      </c>
      <c r="B3" s="72" t="s">
        <v>2</v>
      </c>
      <c r="C3" s="228" t="s">
        <v>3</v>
      </c>
      <c r="D3" s="228" t="s">
        <v>4</v>
      </c>
      <c r="E3" s="43" t="s">
        <v>1047</v>
      </c>
      <c r="F3" s="43" t="s">
        <v>1061</v>
      </c>
      <c r="G3" s="43" t="s">
        <v>741</v>
      </c>
      <c r="H3" s="43" t="s">
        <v>1065</v>
      </c>
      <c r="I3" s="43" t="s">
        <v>741</v>
      </c>
      <c r="J3" s="43" t="s">
        <v>1066</v>
      </c>
      <c r="K3" s="43" t="s">
        <v>745</v>
      </c>
      <c r="L3" s="43" t="s">
        <v>1069</v>
      </c>
      <c r="M3" s="43" t="s">
        <v>745</v>
      </c>
      <c r="N3" s="43" t="s">
        <v>1091</v>
      </c>
      <c r="O3" s="43" t="s">
        <v>745</v>
      </c>
      <c r="P3" s="43" t="s">
        <v>1070</v>
      </c>
      <c r="Q3" s="43" t="s">
        <v>741</v>
      </c>
      <c r="R3" s="289" t="s">
        <v>1115</v>
      </c>
      <c r="S3" s="289" t="s">
        <v>1116</v>
      </c>
      <c r="T3" s="289" t="s">
        <v>1092</v>
      </c>
      <c r="U3" s="289" t="s">
        <v>741</v>
      </c>
      <c r="V3" s="289" t="s">
        <v>1093</v>
      </c>
      <c r="W3" s="289" t="s">
        <v>745</v>
      </c>
      <c r="X3" s="43" t="s">
        <v>744</v>
      </c>
      <c r="Y3" s="43" t="s">
        <v>6</v>
      </c>
      <c r="Z3" s="43" t="s">
        <v>7</v>
      </c>
      <c r="AA3" s="43" t="s">
        <v>944</v>
      </c>
      <c r="AB3" s="43" t="s">
        <v>735</v>
      </c>
      <c r="AC3" s="210" t="s">
        <v>474</v>
      </c>
    </row>
    <row r="4" spans="1:29" s="46" customFormat="1" ht="15">
      <c r="A4" s="225">
        <v>1</v>
      </c>
      <c r="B4" s="72" t="s">
        <v>478</v>
      </c>
      <c r="C4" s="228" t="s">
        <v>479</v>
      </c>
      <c r="D4" s="228" t="s">
        <v>14</v>
      </c>
      <c r="E4" s="243">
        <v>580</v>
      </c>
      <c r="F4" s="243"/>
      <c r="G4" s="243"/>
      <c r="H4" s="243"/>
      <c r="I4" s="243"/>
      <c r="J4" s="243">
        <v>584</v>
      </c>
      <c r="K4" s="243">
        <v>3</v>
      </c>
      <c r="L4" s="243">
        <v>578</v>
      </c>
      <c r="M4" s="243">
        <v>2</v>
      </c>
      <c r="N4" s="243"/>
      <c r="O4" s="243"/>
      <c r="P4" s="243">
        <v>588</v>
      </c>
      <c r="Q4" s="243">
        <v>3</v>
      </c>
      <c r="R4" s="296"/>
      <c r="S4" s="243"/>
      <c r="T4" s="243"/>
      <c r="U4" s="243"/>
      <c r="V4" s="245">
        <v>577</v>
      </c>
      <c r="W4" s="245">
        <v>1</v>
      </c>
      <c r="X4" s="43">
        <v>2338</v>
      </c>
      <c r="Y4" s="43">
        <f aca="true" t="shared" si="0" ref="Y4:Y35">AVERAGE(X4/4)</f>
        <v>584.5</v>
      </c>
      <c r="Z4" s="43">
        <v>2</v>
      </c>
      <c r="AA4" s="43">
        <v>2</v>
      </c>
      <c r="AB4" s="43">
        <v>588.5</v>
      </c>
      <c r="AC4" s="210"/>
    </row>
    <row r="5" spans="1:29" s="46" customFormat="1" ht="12.75" customHeight="1">
      <c r="A5" s="225">
        <v>2</v>
      </c>
      <c r="B5" s="72" t="s">
        <v>264</v>
      </c>
      <c r="C5" s="278">
        <v>35519</v>
      </c>
      <c r="D5" s="228" t="s">
        <v>14</v>
      </c>
      <c r="E5" s="43" t="s">
        <v>1049</v>
      </c>
      <c r="F5" s="43"/>
      <c r="G5" s="43"/>
      <c r="H5" s="43">
        <v>583</v>
      </c>
      <c r="I5" s="43">
        <v>0.25</v>
      </c>
      <c r="J5" s="243">
        <v>578</v>
      </c>
      <c r="K5" s="243">
        <v>0.25</v>
      </c>
      <c r="L5" s="243">
        <v>578</v>
      </c>
      <c r="M5" s="243">
        <v>0.25</v>
      </c>
      <c r="N5" s="243"/>
      <c r="O5" s="243"/>
      <c r="P5" s="243">
        <v>577</v>
      </c>
      <c r="Q5" s="243">
        <v>1</v>
      </c>
      <c r="R5" s="296"/>
      <c r="S5" s="243"/>
      <c r="T5" s="245">
        <v>569</v>
      </c>
      <c r="U5" s="243"/>
      <c r="V5" s="243">
        <v>580</v>
      </c>
      <c r="W5" s="243">
        <v>0.5</v>
      </c>
      <c r="X5" s="43">
        <v>2315</v>
      </c>
      <c r="Y5" s="43">
        <f t="shared" si="0"/>
        <v>578.75</v>
      </c>
      <c r="Z5" s="43">
        <v>2</v>
      </c>
      <c r="AA5" s="43">
        <v>2</v>
      </c>
      <c r="AB5" s="43">
        <v>582.75</v>
      </c>
      <c r="AC5" s="210"/>
    </row>
    <row r="6" spans="1:29" s="46" customFormat="1" ht="15">
      <c r="A6" s="225">
        <v>3</v>
      </c>
      <c r="B6" s="72" t="s">
        <v>269</v>
      </c>
      <c r="C6" s="278">
        <v>30729</v>
      </c>
      <c r="D6" s="228" t="s">
        <v>11</v>
      </c>
      <c r="E6" s="43">
        <v>572</v>
      </c>
      <c r="F6" s="43">
        <v>574</v>
      </c>
      <c r="G6" s="43"/>
      <c r="H6" s="243">
        <v>580</v>
      </c>
      <c r="I6" s="243"/>
      <c r="J6" s="245">
        <v>569</v>
      </c>
      <c r="K6" s="243"/>
      <c r="L6" s="243"/>
      <c r="M6" s="243"/>
      <c r="N6" s="243">
        <v>588</v>
      </c>
      <c r="O6" s="243">
        <v>0.25</v>
      </c>
      <c r="P6" s="243">
        <v>570</v>
      </c>
      <c r="Q6" s="243">
        <v>0.25</v>
      </c>
      <c r="R6" s="296"/>
      <c r="S6" s="243"/>
      <c r="T6" s="243"/>
      <c r="U6" s="243"/>
      <c r="V6" s="243">
        <v>577</v>
      </c>
      <c r="W6" s="43"/>
      <c r="X6" s="43">
        <v>2315.5</v>
      </c>
      <c r="Y6" s="43">
        <f t="shared" si="0"/>
        <v>578.875</v>
      </c>
      <c r="Z6" s="43"/>
      <c r="AA6" s="43"/>
      <c r="AB6" s="43">
        <f aca="true" t="shared" si="1" ref="AB6:AB43">SUM(Y6+Z6)</f>
        <v>578.875</v>
      </c>
      <c r="AC6" s="210"/>
    </row>
    <row r="7" spans="1:29" s="58" customFormat="1" ht="15">
      <c r="A7" s="225">
        <v>4</v>
      </c>
      <c r="B7" s="72" t="s">
        <v>634</v>
      </c>
      <c r="C7" s="228" t="s">
        <v>187</v>
      </c>
      <c r="D7" s="228" t="s">
        <v>170</v>
      </c>
      <c r="E7" s="43"/>
      <c r="F7" s="243">
        <v>582</v>
      </c>
      <c r="G7" s="243">
        <v>1</v>
      </c>
      <c r="H7" s="243">
        <v>576</v>
      </c>
      <c r="I7" s="243">
        <v>2</v>
      </c>
      <c r="J7" s="243"/>
      <c r="K7" s="243"/>
      <c r="L7" s="243"/>
      <c r="M7" s="243"/>
      <c r="N7" s="243">
        <v>578</v>
      </c>
      <c r="O7" s="243">
        <v>2</v>
      </c>
      <c r="P7" s="243">
        <v>569</v>
      </c>
      <c r="Q7" s="243"/>
      <c r="R7" s="296"/>
      <c r="S7" s="243"/>
      <c r="T7" s="245">
        <v>568</v>
      </c>
      <c r="U7" s="43"/>
      <c r="V7" s="43"/>
      <c r="W7" s="43"/>
      <c r="X7" s="43">
        <v>2310</v>
      </c>
      <c r="Y7" s="43">
        <f t="shared" si="0"/>
        <v>577.5</v>
      </c>
      <c r="Z7" s="43"/>
      <c r="AA7" s="43"/>
      <c r="AB7" s="43">
        <f t="shared" si="1"/>
        <v>577.5</v>
      </c>
      <c r="AC7" s="290"/>
    </row>
    <row r="8" spans="1:29" s="46" customFormat="1" ht="15" customHeight="1">
      <c r="A8" s="225">
        <v>5</v>
      </c>
      <c r="B8" s="72" t="s">
        <v>265</v>
      </c>
      <c r="C8" s="228" t="s">
        <v>266</v>
      </c>
      <c r="D8" s="228" t="s">
        <v>154</v>
      </c>
      <c r="E8" s="43">
        <v>568</v>
      </c>
      <c r="F8" s="43">
        <v>568</v>
      </c>
      <c r="G8" s="43"/>
      <c r="H8" s="43"/>
      <c r="I8" s="43"/>
      <c r="J8" s="43"/>
      <c r="K8" s="43"/>
      <c r="L8" s="43"/>
      <c r="M8" s="43"/>
      <c r="N8" s="43"/>
      <c r="O8" s="43"/>
      <c r="P8" s="243">
        <v>574</v>
      </c>
      <c r="Q8" s="243">
        <v>0.5</v>
      </c>
      <c r="R8" s="295">
        <v>569</v>
      </c>
      <c r="S8" s="243">
        <v>578</v>
      </c>
      <c r="T8" s="243">
        <v>572</v>
      </c>
      <c r="U8" s="243">
        <v>1</v>
      </c>
      <c r="V8" s="243">
        <v>577</v>
      </c>
      <c r="W8" s="43">
        <v>0.25</v>
      </c>
      <c r="X8" s="43">
        <v>2302.75</v>
      </c>
      <c r="Y8" s="43">
        <f t="shared" si="0"/>
        <v>575.6875</v>
      </c>
      <c r="Z8" s="43"/>
      <c r="AA8" s="43"/>
      <c r="AB8" s="43">
        <f t="shared" si="1"/>
        <v>575.6875</v>
      </c>
      <c r="AC8" s="210"/>
    </row>
    <row r="9" spans="1:29" s="46" customFormat="1" ht="15" customHeight="1">
      <c r="A9" s="225">
        <v>6</v>
      </c>
      <c r="B9" s="284" t="s">
        <v>310</v>
      </c>
      <c r="C9" s="285" t="s">
        <v>311</v>
      </c>
      <c r="D9" s="102" t="s">
        <v>143</v>
      </c>
      <c r="E9" s="244">
        <v>577</v>
      </c>
      <c r="F9" s="244"/>
      <c r="G9" s="244"/>
      <c r="H9" s="244">
        <v>574</v>
      </c>
      <c r="I9" s="244"/>
      <c r="J9" s="244">
        <v>579</v>
      </c>
      <c r="K9" s="244"/>
      <c r="L9" s="244"/>
      <c r="M9" s="244"/>
      <c r="N9" s="244">
        <v>567</v>
      </c>
      <c r="O9" s="244"/>
      <c r="P9" s="246">
        <v>563</v>
      </c>
      <c r="Q9" s="100"/>
      <c r="R9" s="291"/>
      <c r="S9" s="100"/>
      <c r="T9" s="100"/>
      <c r="U9" s="100"/>
      <c r="V9" s="100"/>
      <c r="W9" s="100"/>
      <c r="X9" s="43">
        <v>2297</v>
      </c>
      <c r="Y9" s="43">
        <f t="shared" si="0"/>
        <v>574.25</v>
      </c>
      <c r="Z9" s="43"/>
      <c r="AA9" s="43"/>
      <c r="AB9" s="43">
        <f t="shared" si="1"/>
        <v>574.25</v>
      </c>
      <c r="AC9" s="210"/>
    </row>
    <row r="10" spans="1:29" s="58" customFormat="1" ht="15">
      <c r="A10" s="225">
        <v>7</v>
      </c>
      <c r="B10" s="72" t="s">
        <v>444</v>
      </c>
      <c r="C10" s="228" t="s">
        <v>445</v>
      </c>
      <c r="D10" s="228" t="s">
        <v>14</v>
      </c>
      <c r="E10" s="43"/>
      <c r="F10" s="43">
        <v>570</v>
      </c>
      <c r="G10" s="43"/>
      <c r="H10" s="243">
        <v>574</v>
      </c>
      <c r="I10" s="243"/>
      <c r="J10" s="243">
        <v>574</v>
      </c>
      <c r="K10" s="243"/>
      <c r="L10" s="243"/>
      <c r="M10" s="243"/>
      <c r="N10" s="243"/>
      <c r="O10" s="243"/>
      <c r="P10" s="245">
        <v>564</v>
      </c>
      <c r="Q10" s="243"/>
      <c r="R10" s="296"/>
      <c r="S10" s="243"/>
      <c r="T10" s="243">
        <v>577</v>
      </c>
      <c r="U10" s="243"/>
      <c r="V10" s="243">
        <v>569</v>
      </c>
      <c r="W10" s="43"/>
      <c r="X10" s="43">
        <v>2294</v>
      </c>
      <c r="Y10" s="43">
        <f t="shared" si="0"/>
        <v>573.5</v>
      </c>
      <c r="Z10" s="43"/>
      <c r="AA10" s="43"/>
      <c r="AB10" s="43">
        <f t="shared" si="1"/>
        <v>573.5</v>
      </c>
      <c r="AC10" s="210"/>
    </row>
    <row r="11" spans="1:29" s="46" customFormat="1" ht="12.75" customHeight="1">
      <c r="A11" s="225">
        <v>8</v>
      </c>
      <c r="B11" s="72" t="s">
        <v>480</v>
      </c>
      <c r="C11" s="228" t="s">
        <v>481</v>
      </c>
      <c r="D11" s="228" t="s">
        <v>14</v>
      </c>
      <c r="E11" s="43"/>
      <c r="F11" s="43">
        <v>565</v>
      </c>
      <c r="G11" s="43"/>
      <c r="H11" s="245">
        <v>562</v>
      </c>
      <c r="I11" s="243"/>
      <c r="J11" s="243">
        <v>562</v>
      </c>
      <c r="K11" s="243"/>
      <c r="L11" s="243"/>
      <c r="M11" s="243"/>
      <c r="N11" s="243"/>
      <c r="O11" s="243"/>
      <c r="P11" s="243">
        <v>570</v>
      </c>
      <c r="Q11" s="243"/>
      <c r="R11" s="296"/>
      <c r="S11" s="243"/>
      <c r="T11" s="243">
        <v>581</v>
      </c>
      <c r="U11" s="243"/>
      <c r="V11" s="243">
        <v>574</v>
      </c>
      <c r="W11" s="43"/>
      <c r="X11" s="43">
        <v>2287</v>
      </c>
      <c r="Y11" s="43">
        <f t="shared" si="0"/>
        <v>571.75</v>
      </c>
      <c r="Z11" s="43"/>
      <c r="AA11" s="43"/>
      <c r="AB11" s="43">
        <f t="shared" si="1"/>
        <v>571.75</v>
      </c>
      <c r="AC11" s="210"/>
    </row>
    <row r="12" spans="1:29" s="46" customFormat="1" ht="12.75" customHeight="1">
      <c r="A12" s="225">
        <v>9</v>
      </c>
      <c r="B12" s="72" t="s">
        <v>285</v>
      </c>
      <c r="C12" s="228" t="s">
        <v>286</v>
      </c>
      <c r="D12" s="228" t="s">
        <v>21</v>
      </c>
      <c r="E12" s="43"/>
      <c r="F12" s="243">
        <v>570</v>
      </c>
      <c r="G12" s="243">
        <v>2</v>
      </c>
      <c r="H12" s="245">
        <v>566</v>
      </c>
      <c r="I12" s="243"/>
      <c r="J12" s="243"/>
      <c r="K12" s="243"/>
      <c r="L12" s="243"/>
      <c r="M12" s="243"/>
      <c r="N12" s="243"/>
      <c r="O12" s="243"/>
      <c r="P12" s="243">
        <v>572</v>
      </c>
      <c r="Q12" s="243">
        <v>0.25</v>
      </c>
      <c r="R12" s="296"/>
      <c r="S12" s="243"/>
      <c r="T12" s="243">
        <v>568</v>
      </c>
      <c r="U12" s="243"/>
      <c r="V12" s="243">
        <v>572</v>
      </c>
      <c r="W12" s="43"/>
      <c r="X12" s="43">
        <v>2284.25</v>
      </c>
      <c r="Y12" s="43">
        <f t="shared" si="0"/>
        <v>571.0625</v>
      </c>
      <c r="Z12" s="43"/>
      <c r="AA12" s="43"/>
      <c r="AB12" s="43">
        <f t="shared" si="1"/>
        <v>571.0625</v>
      </c>
      <c r="AC12" s="210"/>
    </row>
    <row r="13" spans="1:29" s="46" customFormat="1" ht="15" customHeight="1">
      <c r="A13" s="225">
        <v>10</v>
      </c>
      <c r="B13" s="72" t="s">
        <v>837</v>
      </c>
      <c r="C13" s="228" t="s">
        <v>606</v>
      </c>
      <c r="D13" s="228" t="s">
        <v>27</v>
      </c>
      <c r="E13" s="43"/>
      <c r="F13" s="245">
        <v>565</v>
      </c>
      <c r="G13" s="243"/>
      <c r="H13" s="243">
        <v>567</v>
      </c>
      <c r="I13" s="243"/>
      <c r="J13" s="243"/>
      <c r="K13" s="243"/>
      <c r="L13" s="243"/>
      <c r="M13" s="243"/>
      <c r="N13" s="243"/>
      <c r="O13" s="243"/>
      <c r="P13" s="243">
        <v>569</v>
      </c>
      <c r="Q13" s="243"/>
      <c r="R13" s="296"/>
      <c r="S13" s="243"/>
      <c r="T13" s="243">
        <v>570</v>
      </c>
      <c r="U13" s="243"/>
      <c r="V13" s="243">
        <v>571</v>
      </c>
      <c r="W13" s="43"/>
      <c r="X13" s="43">
        <v>2277</v>
      </c>
      <c r="Y13" s="43">
        <f t="shared" si="0"/>
        <v>569.25</v>
      </c>
      <c r="Z13" s="43"/>
      <c r="AA13" s="43"/>
      <c r="AB13" s="43">
        <f t="shared" si="1"/>
        <v>569.25</v>
      </c>
      <c r="AC13" s="290"/>
    </row>
    <row r="14" spans="1:29" s="46" customFormat="1" ht="15">
      <c r="A14" s="225">
        <v>11</v>
      </c>
      <c r="B14" s="72" t="s">
        <v>579</v>
      </c>
      <c r="C14" s="228" t="s">
        <v>580</v>
      </c>
      <c r="D14" s="228" t="s">
        <v>261</v>
      </c>
      <c r="E14" s="43"/>
      <c r="F14" s="245">
        <v>563</v>
      </c>
      <c r="G14" s="243"/>
      <c r="H14" s="243">
        <v>566</v>
      </c>
      <c r="I14" s="243"/>
      <c r="J14" s="243"/>
      <c r="K14" s="243"/>
      <c r="L14" s="243"/>
      <c r="M14" s="243"/>
      <c r="N14" s="243"/>
      <c r="O14" s="243"/>
      <c r="P14" s="243">
        <v>571</v>
      </c>
      <c r="Q14" s="243">
        <v>2</v>
      </c>
      <c r="R14" s="296"/>
      <c r="S14" s="243"/>
      <c r="T14" s="243">
        <v>564</v>
      </c>
      <c r="U14" s="243"/>
      <c r="V14" s="243">
        <v>571</v>
      </c>
      <c r="W14" s="43"/>
      <c r="X14" s="43">
        <v>2274</v>
      </c>
      <c r="Y14" s="43">
        <f t="shared" si="0"/>
        <v>568.5</v>
      </c>
      <c r="Z14" s="43"/>
      <c r="AA14" s="43"/>
      <c r="AB14" s="43">
        <f t="shared" si="1"/>
        <v>568.5</v>
      </c>
      <c r="AC14" s="290"/>
    </row>
    <row r="15" spans="1:29" s="58" customFormat="1" ht="12.75" customHeight="1">
      <c r="A15" s="225">
        <v>12</v>
      </c>
      <c r="B15" s="104" t="s">
        <v>919</v>
      </c>
      <c r="C15" s="206" t="s">
        <v>920</v>
      </c>
      <c r="D15" s="206" t="s">
        <v>24</v>
      </c>
      <c r="E15" s="43"/>
      <c r="F15" s="43">
        <v>576</v>
      </c>
      <c r="G15" s="43"/>
      <c r="H15" s="243">
        <v>569</v>
      </c>
      <c r="I15" s="243"/>
      <c r="J15" s="243">
        <v>567</v>
      </c>
      <c r="K15" s="243"/>
      <c r="L15" s="243"/>
      <c r="M15" s="243"/>
      <c r="N15" s="243"/>
      <c r="O15" s="243"/>
      <c r="P15" s="243">
        <v>567</v>
      </c>
      <c r="Q15" s="243"/>
      <c r="R15" s="296"/>
      <c r="S15" s="243"/>
      <c r="T15" s="243">
        <v>570</v>
      </c>
      <c r="U15" s="243">
        <v>0.5</v>
      </c>
      <c r="V15" s="245">
        <v>565</v>
      </c>
      <c r="W15" s="43"/>
      <c r="X15" s="43">
        <v>2273.5</v>
      </c>
      <c r="Y15" s="43">
        <f t="shared" si="0"/>
        <v>568.375</v>
      </c>
      <c r="Z15" s="292"/>
      <c r="AA15" s="292"/>
      <c r="AB15" s="43">
        <f t="shared" si="1"/>
        <v>568.375</v>
      </c>
      <c r="AC15" s="210"/>
    </row>
    <row r="16" spans="1:29" s="46" customFormat="1" ht="12.75" customHeight="1">
      <c r="A16" s="225">
        <v>13</v>
      </c>
      <c r="B16" s="72" t="s">
        <v>484</v>
      </c>
      <c r="C16" s="228" t="s">
        <v>485</v>
      </c>
      <c r="D16" s="228" t="s">
        <v>14</v>
      </c>
      <c r="E16" s="43"/>
      <c r="F16" s="243">
        <v>566</v>
      </c>
      <c r="G16" s="243"/>
      <c r="H16" s="243">
        <v>568</v>
      </c>
      <c r="I16" s="243"/>
      <c r="J16" s="243"/>
      <c r="K16" s="243"/>
      <c r="L16" s="243"/>
      <c r="M16" s="243"/>
      <c r="N16" s="243"/>
      <c r="O16" s="243"/>
      <c r="P16" s="243">
        <v>564</v>
      </c>
      <c r="Q16" s="243"/>
      <c r="R16" s="296"/>
      <c r="S16" s="243"/>
      <c r="T16" s="245">
        <v>563</v>
      </c>
      <c r="U16" s="243"/>
      <c r="V16" s="243">
        <v>574</v>
      </c>
      <c r="W16" s="243"/>
      <c r="X16" s="43">
        <v>2272</v>
      </c>
      <c r="Y16" s="43">
        <f t="shared" si="0"/>
        <v>568</v>
      </c>
      <c r="Z16" s="43"/>
      <c r="AA16" s="43"/>
      <c r="AB16" s="43">
        <f t="shared" si="1"/>
        <v>568</v>
      </c>
      <c r="AC16" s="210"/>
    </row>
    <row r="17" spans="1:29" s="46" customFormat="1" ht="12.75" customHeight="1">
      <c r="A17" s="225">
        <v>14</v>
      </c>
      <c r="B17" s="284" t="s">
        <v>299</v>
      </c>
      <c r="C17" s="277" t="s">
        <v>108</v>
      </c>
      <c r="D17" s="102" t="s">
        <v>300</v>
      </c>
      <c r="E17" s="100"/>
      <c r="F17" s="244">
        <v>568</v>
      </c>
      <c r="G17" s="244"/>
      <c r="H17" s="246">
        <v>562</v>
      </c>
      <c r="I17" s="244"/>
      <c r="J17" s="244"/>
      <c r="K17" s="244"/>
      <c r="L17" s="244"/>
      <c r="M17" s="244"/>
      <c r="N17" s="244"/>
      <c r="O17" s="244"/>
      <c r="P17" s="244">
        <v>567</v>
      </c>
      <c r="Q17" s="244"/>
      <c r="R17" s="297"/>
      <c r="S17" s="244"/>
      <c r="T17" s="244">
        <v>566</v>
      </c>
      <c r="U17" s="244"/>
      <c r="V17" s="244">
        <v>570</v>
      </c>
      <c r="W17" s="100"/>
      <c r="X17" s="43">
        <v>2271</v>
      </c>
      <c r="Y17" s="43">
        <f t="shared" si="0"/>
        <v>567.75</v>
      </c>
      <c r="Z17" s="43"/>
      <c r="AA17" s="43"/>
      <c r="AB17" s="43">
        <f t="shared" si="1"/>
        <v>567.75</v>
      </c>
      <c r="AC17" s="210"/>
    </row>
    <row r="18" spans="1:29" s="58" customFormat="1" ht="15">
      <c r="A18" s="225">
        <v>15</v>
      </c>
      <c r="B18" s="72" t="s">
        <v>608</v>
      </c>
      <c r="C18" s="228" t="s">
        <v>270</v>
      </c>
      <c r="D18" s="228" t="s">
        <v>21</v>
      </c>
      <c r="E18" s="43"/>
      <c r="F18" s="243">
        <v>566</v>
      </c>
      <c r="G18" s="243"/>
      <c r="H18" s="243">
        <v>574</v>
      </c>
      <c r="I18" s="243">
        <v>1</v>
      </c>
      <c r="J18" s="243"/>
      <c r="K18" s="243"/>
      <c r="L18" s="243"/>
      <c r="M18" s="243"/>
      <c r="N18" s="243"/>
      <c r="O18" s="243"/>
      <c r="P18" s="243">
        <v>565</v>
      </c>
      <c r="Q18" s="243"/>
      <c r="R18" s="296"/>
      <c r="S18" s="243"/>
      <c r="T18" s="245">
        <v>562</v>
      </c>
      <c r="U18" s="243"/>
      <c r="V18" s="243">
        <v>563</v>
      </c>
      <c r="W18" s="43"/>
      <c r="X18" s="43">
        <v>2269</v>
      </c>
      <c r="Y18" s="43">
        <f t="shared" si="0"/>
        <v>567.25</v>
      </c>
      <c r="Z18" s="43"/>
      <c r="AA18" s="43"/>
      <c r="AB18" s="43">
        <f t="shared" si="1"/>
        <v>567.25</v>
      </c>
      <c r="AC18" s="210"/>
    </row>
    <row r="19" spans="1:29" s="58" customFormat="1" ht="15">
      <c r="A19" s="225">
        <v>16</v>
      </c>
      <c r="B19" s="146" t="s">
        <v>607</v>
      </c>
      <c r="C19" s="277" t="s">
        <v>303</v>
      </c>
      <c r="D19" s="228" t="s">
        <v>21</v>
      </c>
      <c r="E19" s="100"/>
      <c r="F19" s="244">
        <v>569</v>
      </c>
      <c r="G19" s="244"/>
      <c r="H19" s="244">
        <v>566</v>
      </c>
      <c r="I19" s="244"/>
      <c r="J19" s="244"/>
      <c r="K19" s="244"/>
      <c r="L19" s="244"/>
      <c r="M19" s="244"/>
      <c r="N19" s="244"/>
      <c r="O19" s="244"/>
      <c r="P19" s="244">
        <v>566</v>
      </c>
      <c r="Q19" s="244"/>
      <c r="R19" s="297"/>
      <c r="S19" s="244"/>
      <c r="T19" s="246">
        <v>566</v>
      </c>
      <c r="U19" s="244"/>
      <c r="V19" s="244">
        <v>567</v>
      </c>
      <c r="W19" s="100"/>
      <c r="X19" s="43">
        <v>2268</v>
      </c>
      <c r="Y19" s="43">
        <f t="shared" si="0"/>
        <v>567</v>
      </c>
      <c r="Z19" s="43"/>
      <c r="AA19" s="43"/>
      <c r="AB19" s="43">
        <f t="shared" si="1"/>
        <v>567</v>
      </c>
      <c r="AC19" s="210"/>
    </row>
    <row r="20" spans="1:29" s="46" customFormat="1" ht="15" customHeight="1">
      <c r="A20" s="225">
        <v>17</v>
      </c>
      <c r="B20" s="72" t="s">
        <v>609</v>
      </c>
      <c r="C20" s="228" t="s">
        <v>610</v>
      </c>
      <c r="D20" s="228" t="s">
        <v>21</v>
      </c>
      <c r="E20" s="43"/>
      <c r="F20" s="243">
        <v>566</v>
      </c>
      <c r="G20" s="243"/>
      <c r="H20" s="243">
        <v>568</v>
      </c>
      <c r="I20" s="243"/>
      <c r="J20" s="243"/>
      <c r="K20" s="243"/>
      <c r="L20" s="243"/>
      <c r="M20" s="243"/>
      <c r="N20" s="243"/>
      <c r="O20" s="243"/>
      <c r="P20" s="245">
        <v>558</v>
      </c>
      <c r="Q20" s="243"/>
      <c r="R20" s="296"/>
      <c r="S20" s="243"/>
      <c r="T20" s="243">
        <v>566</v>
      </c>
      <c r="U20" s="243"/>
      <c r="V20" s="243">
        <v>566</v>
      </c>
      <c r="W20" s="43"/>
      <c r="X20" s="43">
        <v>2266</v>
      </c>
      <c r="Y20" s="43">
        <f t="shared" si="0"/>
        <v>566.5</v>
      </c>
      <c r="Z20" s="43"/>
      <c r="AA20" s="43"/>
      <c r="AB20" s="43">
        <f t="shared" si="1"/>
        <v>566.5</v>
      </c>
      <c r="AC20" s="210"/>
    </row>
    <row r="21" spans="1:29" s="46" customFormat="1" ht="12.75" customHeight="1">
      <c r="A21" s="225">
        <v>18</v>
      </c>
      <c r="B21" s="72" t="s">
        <v>573</v>
      </c>
      <c r="C21" s="228" t="s">
        <v>574</v>
      </c>
      <c r="D21" s="228" t="s">
        <v>99</v>
      </c>
      <c r="E21" s="43"/>
      <c r="F21" s="243">
        <v>565</v>
      </c>
      <c r="G21" s="243"/>
      <c r="H21" s="243">
        <v>561</v>
      </c>
      <c r="I21" s="243"/>
      <c r="J21" s="243"/>
      <c r="K21" s="243"/>
      <c r="L21" s="243"/>
      <c r="M21" s="243"/>
      <c r="N21" s="243"/>
      <c r="O21" s="243"/>
      <c r="P21" s="243">
        <v>566</v>
      </c>
      <c r="Q21" s="243"/>
      <c r="R21" s="296"/>
      <c r="S21" s="243"/>
      <c r="T21" s="243">
        <v>573</v>
      </c>
      <c r="U21" s="243">
        <v>0.25</v>
      </c>
      <c r="V21" s="245">
        <v>560</v>
      </c>
      <c r="W21" s="43"/>
      <c r="X21" s="43">
        <v>2265.25</v>
      </c>
      <c r="Y21" s="43">
        <f t="shared" si="0"/>
        <v>566.3125</v>
      </c>
      <c r="Z21" s="43"/>
      <c r="AA21" s="43"/>
      <c r="AB21" s="43">
        <f t="shared" si="1"/>
        <v>566.3125</v>
      </c>
      <c r="AC21" s="210"/>
    </row>
    <row r="22" spans="1:29" s="46" customFormat="1" ht="15">
      <c r="A22" s="225">
        <v>19</v>
      </c>
      <c r="B22" s="72" t="s">
        <v>482</v>
      </c>
      <c r="C22" s="228" t="s">
        <v>483</v>
      </c>
      <c r="D22" s="228" t="s">
        <v>14</v>
      </c>
      <c r="E22" s="43"/>
      <c r="F22" s="243">
        <v>562</v>
      </c>
      <c r="G22" s="243"/>
      <c r="H22" s="243">
        <v>570</v>
      </c>
      <c r="I22" s="243"/>
      <c r="J22" s="243"/>
      <c r="K22" s="243"/>
      <c r="L22" s="243"/>
      <c r="M22" s="243"/>
      <c r="N22" s="243"/>
      <c r="O22" s="243"/>
      <c r="P22" s="243">
        <v>563</v>
      </c>
      <c r="Q22" s="243"/>
      <c r="R22" s="296"/>
      <c r="S22" s="243"/>
      <c r="T22" s="245">
        <v>557</v>
      </c>
      <c r="U22" s="243"/>
      <c r="V22" s="243">
        <v>569</v>
      </c>
      <c r="W22" s="43"/>
      <c r="X22" s="43">
        <v>2264</v>
      </c>
      <c r="Y22" s="43">
        <f t="shared" si="0"/>
        <v>566</v>
      </c>
      <c r="Z22" s="43"/>
      <c r="AA22" s="43"/>
      <c r="AB22" s="43">
        <f t="shared" si="1"/>
        <v>566</v>
      </c>
      <c r="AC22" s="210"/>
    </row>
    <row r="23" spans="1:29" s="46" customFormat="1" ht="15">
      <c r="A23" s="225">
        <v>20</v>
      </c>
      <c r="B23" s="104" t="s">
        <v>926</v>
      </c>
      <c r="C23" s="206" t="s">
        <v>927</v>
      </c>
      <c r="D23" s="206" t="s">
        <v>14</v>
      </c>
      <c r="E23" s="43"/>
      <c r="F23" s="243">
        <v>568</v>
      </c>
      <c r="G23" s="243"/>
      <c r="H23" s="243">
        <v>568</v>
      </c>
      <c r="I23" s="243"/>
      <c r="J23" s="243"/>
      <c r="K23" s="243"/>
      <c r="L23" s="243"/>
      <c r="M23" s="243"/>
      <c r="N23" s="243"/>
      <c r="O23" s="243"/>
      <c r="P23" s="245">
        <v>554</v>
      </c>
      <c r="Q23" s="243"/>
      <c r="R23" s="296"/>
      <c r="S23" s="243"/>
      <c r="T23" s="243">
        <v>567</v>
      </c>
      <c r="U23" s="243"/>
      <c r="V23" s="243">
        <v>561</v>
      </c>
      <c r="W23" s="43"/>
      <c r="X23" s="43">
        <v>2264</v>
      </c>
      <c r="Y23" s="43">
        <f t="shared" si="0"/>
        <v>566</v>
      </c>
      <c r="Z23" s="292"/>
      <c r="AA23" s="292"/>
      <c r="AB23" s="43">
        <f t="shared" si="1"/>
        <v>566</v>
      </c>
      <c r="AC23" s="290"/>
    </row>
    <row r="24" spans="1:29" s="46" customFormat="1" ht="15">
      <c r="A24" s="225">
        <v>21</v>
      </c>
      <c r="B24" s="72" t="s">
        <v>616</v>
      </c>
      <c r="C24" s="228" t="s">
        <v>589</v>
      </c>
      <c r="D24" s="228" t="s">
        <v>14</v>
      </c>
      <c r="E24" s="43"/>
      <c r="F24" s="43">
        <v>573</v>
      </c>
      <c r="G24" s="43">
        <v>0.5</v>
      </c>
      <c r="H24" s="243">
        <v>570</v>
      </c>
      <c r="I24" s="243"/>
      <c r="J24" s="243">
        <v>567</v>
      </c>
      <c r="K24" s="243"/>
      <c r="L24" s="243"/>
      <c r="M24" s="243"/>
      <c r="N24" s="243"/>
      <c r="O24" s="243"/>
      <c r="P24" s="243">
        <v>566</v>
      </c>
      <c r="Q24" s="243"/>
      <c r="R24" s="296"/>
      <c r="S24" s="243"/>
      <c r="T24" s="245">
        <v>551</v>
      </c>
      <c r="U24" s="243"/>
      <c r="V24" s="243">
        <v>560</v>
      </c>
      <c r="W24" s="43"/>
      <c r="X24" s="43">
        <v>2263</v>
      </c>
      <c r="Y24" s="43">
        <f t="shared" si="0"/>
        <v>565.75</v>
      </c>
      <c r="Z24" s="43"/>
      <c r="AA24" s="43"/>
      <c r="AB24" s="43">
        <f t="shared" si="1"/>
        <v>565.75</v>
      </c>
      <c r="AC24" s="210"/>
    </row>
    <row r="25" spans="1:29" s="46" customFormat="1" ht="12.75" customHeight="1">
      <c r="A25" s="225">
        <v>22</v>
      </c>
      <c r="B25" s="104" t="s">
        <v>989</v>
      </c>
      <c r="C25" s="206" t="s">
        <v>990</v>
      </c>
      <c r="D25" s="206" t="s">
        <v>52</v>
      </c>
      <c r="E25" s="43"/>
      <c r="F25" s="243">
        <v>562</v>
      </c>
      <c r="G25" s="243"/>
      <c r="H25" s="243">
        <v>563</v>
      </c>
      <c r="I25" s="243"/>
      <c r="J25" s="243"/>
      <c r="K25" s="243"/>
      <c r="L25" s="243"/>
      <c r="M25" s="243"/>
      <c r="N25" s="243"/>
      <c r="O25" s="243"/>
      <c r="P25" s="245">
        <v>556</v>
      </c>
      <c r="Q25" s="243"/>
      <c r="R25" s="296"/>
      <c r="S25" s="243"/>
      <c r="T25" s="243">
        <v>572</v>
      </c>
      <c r="U25" s="243">
        <v>2</v>
      </c>
      <c r="V25" s="243">
        <v>563</v>
      </c>
      <c r="W25" s="43"/>
      <c r="X25" s="43">
        <v>2262</v>
      </c>
      <c r="Y25" s="43">
        <f t="shared" si="0"/>
        <v>565.5</v>
      </c>
      <c r="Z25" s="292"/>
      <c r="AA25" s="292"/>
      <c r="AB25" s="43">
        <f t="shared" si="1"/>
        <v>565.5</v>
      </c>
      <c r="AC25" s="210"/>
    </row>
    <row r="26" spans="1:29" s="46" customFormat="1" ht="12.75" customHeight="1">
      <c r="A26" s="225">
        <v>23</v>
      </c>
      <c r="B26" s="72" t="s">
        <v>612</v>
      </c>
      <c r="C26" s="228" t="s">
        <v>319</v>
      </c>
      <c r="D26" s="228" t="s">
        <v>261</v>
      </c>
      <c r="E26" s="43"/>
      <c r="F26" s="43">
        <v>573</v>
      </c>
      <c r="G26" s="43">
        <v>0.25</v>
      </c>
      <c r="H26" s="243">
        <v>570</v>
      </c>
      <c r="I26" s="243"/>
      <c r="J26" s="243">
        <v>568</v>
      </c>
      <c r="K26" s="243"/>
      <c r="L26" s="243"/>
      <c r="M26" s="243"/>
      <c r="N26" s="243"/>
      <c r="O26" s="243"/>
      <c r="P26" s="245">
        <v>557</v>
      </c>
      <c r="Q26" s="243"/>
      <c r="R26" s="296"/>
      <c r="S26" s="243"/>
      <c r="T26" s="243">
        <v>564</v>
      </c>
      <c r="U26" s="243"/>
      <c r="V26" s="243">
        <v>559</v>
      </c>
      <c r="W26" s="43"/>
      <c r="X26" s="43">
        <v>2261</v>
      </c>
      <c r="Y26" s="43">
        <f t="shared" si="0"/>
        <v>565.25</v>
      </c>
      <c r="Z26" s="43"/>
      <c r="AA26" s="43"/>
      <c r="AB26" s="43">
        <f t="shared" si="1"/>
        <v>565.25</v>
      </c>
      <c r="AC26" s="210"/>
    </row>
    <row r="27" spans="1:29" s="46" customFormat="1" ht="15">
      <c r="A27" s="225">
        <v>24</v>
      </c>
      <c r="B27" s="72" t="s">
        <v>442</v>
      </c>
      <c r="C27" s="228" t="s">
        <v>443</v>
      </c>
      <c r="D27" s="228" t="s">
        <v>98</v>
      </c>
      <c r="E27" s="43"/>
      <c r="F27" s="243">
        <v>567</v>
      </c>
      <c r="G27" s="243"/>
      <c r="H27" s="243">
        <v>561</v>
      </c>
      <c r="I27" s="243"/>
      <c r="J27" s="243"/>
      <c r="K27" s="243"/>
      <c r="L27" s="243"/>
      <c r="M27" s="243"/>
      <c r="N27" s="243"/>
      <c r="O27" s="243"/>
      <c r="P27" s="243">
        <v>564</v>
      </c>
      <c r="Q27" s="243"/>
      <c r="R27" s="296"/>
      <c r="S27" s="243"/>
      <c r="T27" s="243">
        <v>569</v>
      </c>
      <c r="U27" s="243"/>
      <c r="V27" s="245">
        <v>556</v>
      </c>
      <c r="W27" s="43"/>
      <c r="X27" s="43">
        <v>2261</v>
      </c>
      <c r="Y27" s="43">
        <f t="shared" si="0"/>
        <v>565.25</v>
      </c>
      <c r="Z27" s="43"/>
      <c r="AA27" s="43"/>
      <c r="AB27" s="43">
        <f t="shared" si="1"/>
        <v>565.25</v>
      </c>
      <c r="AC27" s="210"/>
    </row>
    <row r="28" spans="1:29" s="46" customFormat="1" ht="15">
      <c r="A28" s="225">
        <v>25</v>
      </c>
      <c r="B28" s="72" t="s">
        <v>281</v>
      </c>
      <c r="C28" s="228" t="s">
        <v>282</v>
      </c>
      <c r="D28" s="228" t="s">
        <v>234</v>
      </c>
      <c r="E28" s="43"/>
      <c r="F28" s="243">
        <v>563</v>
      </c>
      <c r="G28" s="243"/>
      <c r="H28" s="245">
        <v>546</v>
      </c>
      <c r="I28" s="243"/>
      <c r="J28" s="243"/>
      <c r="K28" s="243"/>
      <c r="L28" s="243"/>
      <c r="M28" s="243"/>
      <c r="N28" s="243"/>
      <c r="O28" s="243"/>
      <c r="P28" s="243">
        <v>563</v>
      </c>
      <c r="Q28" s="243"/>
      <c r="R28" s="296"/>
      <c r="S28" s="243"/>
      <c r="T28" s="243">
        <v>565</v>
      </c>
      <c r="U28" s="243"/>
      <c r="V28" s="243">
        <v>569</v>
      </c>
      <c r="W28" s="43"/>
      <c r="X28" s="43">
        <v>2260</v>
      </c>
      <c r="Y28" s="43">
        <f t="shared" si="0"/>
        <v>565</v>
      </c>
      <c r="Z28" s="43"/>
      <c r="AA28" s="43"/>
      <c r="AB28" s="43">
        <f t="shared" si="1"/>
        <v>565</v>
      </c>
      <c r="AC28" s="210"/>
    </row>
    <row r="29" spans="1:29" s="46" customFormat="1" ht="12.75" customHeight="1">
      <c r="A29" s="225">
        <v>26</v>
      </c>
      <c r="B29" s="72" t="s">
        <v>590</v>
      </c>
      <c r="C29" s="228" t="s">
        <v>591</v>
      </c>
      <c r="D29" s="228" t="s">
        <v>21</v>
      </c>
      <c r="E29" s="43"/>
      <c r="F29" s="243">
        <v>569</v>
      </c>
      <c r="G29" s="243"/>
      <c r="H29" s="245">
        <v>553</v>
      </c>
      <c r="I29" s="243"/>
      <c r="J29" s="243"/>
      <c r="K29" s="243"/>
      <c r="L29" s="243"/>
      <c r="M29" s="243"/>
      <c r="N29" s="243"/>
      <c r="O29" s="243"/>
      <c r="P29" s="243">
        <v>568</v>
      </c>
      <c r="Q29" s="243"/>
      <c r="R29" s="296"/>
      <c r="S29" s="243"/>
      <c r="T29" s="243">
        <v>559</v>
      </c>
      <c r="U29" s="243"/>
      <c r="V29" s="243">
        <v>564</v>
      </c>
      <c r="W29" s="43"/>
      <c r="X29" s="43">
        <v>2260</v>
      </c>
      <c r="Y29" s="43">
        <f t="shared" si="0"/>
        <v>565</v>
      </c>
      <c r="Z29" s="43"/>
      <c r="AA29" s="43"/>
      <c r="AB29" s="43">
        <f t="shared" si="1"/>
        <v>565</v>
      </c>
      <c r="AC29" s="210"/>
    </row>
    <row r="30" spans="1:29" s="46" customFormat="1" ht="12.75" customHeight="1">
      <c r="A30" s="225">
        <v>27</v>
      </c>
      <c r="B30" s="284" t="s">
        <v>306</v>
      </c>
      <c r="C30" s="285" t="s">
        <v>307</v>
      </c>
      <c r="D30" s="102" t="s">
        <v>14</v>
      </c>
      <c r="E30" s="100"/>
      <c r="F30" s="244">
        <v>565</v>
      </c>
      <c r="G30" s="244"/>
      <c r="H30" s="244">
        <v>566</v>
      </c>
      <c r="I30" s="244"/>
      <c r="J30" s="244"/>
      <c r="K30" s="244"/>
      <c r="L30" s="244"/>
      <c r="M30" s="244"/>
      <c r="N30" s="244"/>
      <c r="O30" s="244"/>
      <c r="P30" s="244">
        <v>563</v>
      </c>
      <c r="Q30" s="244"/>
      <c r="R30" s="297"/>
      <c r="S30" s="244"/>
      <c r="T30" s="244">
        <v>565</v>
      </c>
      <c r="U30" s="244"/>
      <c r="V30" s="246">
        <v>562</v>
      </c>
      <c r="W30" s="100"/>
      <c r="X30" s="43">
        <v>2259</v>
      </c>
      <c r="Y30" s="43">
        <f t="shared" si="0"/>
        <v>564.75</v>
      </c>
      <c r="Z30" s="43"/>
      <c r="AA30" s="43"/>
      <c r="AB30" s="43">
        <f t="shared" si="1"/>
        <v>564.75</v>
      </c>
      <c r="AC30" s="210"/>
    </row>
    <row r="31" spans="1:29" s="58" customFormat="1" ht="15">
      <c r="A31" s="225">
        <v>28</v>
      </c>
      <c r="B31" s="72" t="s">
        <v>289</v>
      </c>
      <c r="C31" s="228" t="s">
        <v>87</v>
      </c>
      <c r="D31" s="228" t="s">
        <v>103</v>
      </c>
      <c r="E31" s="43"/>
      <c r="F31" s="243">
        <v>563</v>
      </c>
      <c r="G31" s="243"/>
      <c r="H31" s="243">
        <v>568</v>
      </c>
      <c r="I31" s="243"/>
      <c r="J31" s="243"/>
      <c r="K31" s="243"/>
      <c r="L31" s="243"/>
      <c r="M31" s="243"/>
      <c r="N31" s="243"/>
      <c r="O31" s="243"/>
      <c r="P31" s="243">
        <v>560</v>
      </c>
      <c r="Q31" s="243"/>
      <c r="R31" s="296"/>
      <c r="S31" s="243"/>
      <c r="T31" s="245">
        <v>559</v>
      </c>
      <c r="U31" s="243"/>
      <c r="V31" s="243">
        <v>567</v>
      </c>
      <c r="W31" s="43"/>
      <c r="X31" s="43">
        <v>2258</v>
      </c>
      <c r="Y31" s="43">
        <f t="shared" si="0"/>
        <v>564.5</v>
      </c>
      <c r="Z31" s="43"/>
      <c r="AA31" s="43"/>
      <c r="AB31" s="43">
        <f t="shared" si="1"/>
        <v>564.5</v>
      </c>
      <c r="AC31" s="210"/>
    </row>
    <row r="32" spans="1:29" s="46" customFormat="1" ht="15">
      <c r="A32" s="225">
        <v>29</v>
      </c>
      <c r="B32" s="72" t="s">
        <v>267</v>
      </c>
      <c r="C32" s="278">
        <v>35726</v>
      </c>
      <c r="D32" s="228" t="s">
        <v>9</v>
      </c>
      <c r="E32" s="43"/>
      <c r="F32" s="243">
        <v>561</v>
      </c>
      <c r="G32" s="243"/>
      <c r="H32" s="243">
        <v>564</v>
      </c>
      <c r="I32" s="243"/>
      <c r="J32" s="243"/>
      <c r="K32" s="243"/>
      <c r="L32" s="243"/>
      <c r="M32" s="243"/>
      <c r="N32" s="243"/>
      <c r="O32" s="243"/>
      <c r="P32" s="243">
        <v>566</v>
      </c>
      <c r="Q32" s="243"/>
      <c r="R32" s="296"/>
      <c r="S32" s="243"/>
      <c r="T32" s="245">
        <v>552</v>
      </c>
      <c r="U32" s="243"/>
      <c r="V32" s="243">
        <v>566</v>
      </c>
      <c r="W32" s="43"/>
      <c r="X32" s="43">
        <v>2257</v>
      </c>
      <c r="Y32" s="43">
        <f t="shared" si="0"/>
        <v>564.25</v>
      </c>
      <c r="Z32" s="43"/>
      <c r="AA32" s="43"/>
      <c r="AB32" s="43">
        <f t="shared" si="1"/>
        <v>564.25</v>
      </c>
      <c r="AC32" s="210"/>
    </row>
    <row r="33" spans="1:29" s="46" customFormat="1" ht="12.75" customHeight="1">
      <c r="A33" s="225">
        <v>30</v>
      </c>
      <c r="B33" s="72" t="s">
        <v>271</v>
      </c>
      <c r="C33" s="228" t="s">
        <v>272</v>
      </c>
      <c r="D33" s="228" t="s">
        <v>155</v>
      </c>
      <c r="E33" s="43"/>
      <c r="F33" s="243">
        <v>564</v>
      </c>
      <c r="G33" s="243"/>
      <c r="H33" s="243">
        <v>568</v>
      </c>
      <c r="I33" s="243"/>
      <c r="J33" s="243"/>
      <c r="K33" s="243"/>
      <c r="L33" s="243"/>
      <c r="M33" s="243"/>
      <c r="N33" s="243"/>
      <c r="O33" s="243"/>
      <c r="P33" s="243">
        <v>562</v>
      </c>
      <c r="Q33" s="243"/>
      <c r="R33" s="296"/>
      <c r="S33" s="243"/>
      <c r="T33" s="243">
        <v>562</v>
      </c>
      <c r="U33" s="243"/>
      <c r="V33" s="245">
        <v>554</v>
      </c>
      <c r="W33" s="43"/>
      <c r="X33" s="43">
        <v>2256</v>
      </c>
      <c r="Y33" s="43">
        <f t="shared" si="0"/>
        <v>564</v>
      </c>
      <c r="Z33" s="43"/>
      <c r="AA33" s="43"/>
      <c r="AB33" s="43">
        <f t="shared" si="1"/>
        <v>564</v>
      </c>
      <c r="AC33" s="290"/>
    </row>
    <row r="34" spans="1:29" s="46" customFormat="1" ht="12.75" customHeight="1">
      <c r="A34" s="225">
        <v>31</v>
      </c>
      <c r="B34" s="284" t="s">
        <v>315</v>
      </c>
      <c r="C34" s="285" t="s">
        <v>316</v>
      </c>
      <c r="D34" s="102" t="s">
        <v>14</v>
      </c>
      <c r="E34" s="100"/>
      <c r="F34" s="244">
        <v>567</v>
      </c>
      <c r="G34" s="244"/>
      <c r="H34" s="244">
        <v>569</v>
      </c>
      <c r="I34" s="244"/>
      <c r="J34" s="244"/>
      <c r="K34" s="244"/>
      <c r="L34" s="244"/>
      <c r="M34" s="244"/>
      <c r="N34" s="244"/>
      <c r="O34" s="244"/>
      <c r="P34" s="244">
        <v>567</v>
      </c>
      <c r="Q34" s="244"/>
      <c r="R34" s="297"/>
      <c r="S34" s="244"/>
      <c r="T34" s="246">
        <v>549</v>
      </c>
      <c r="U34" s="244"/>
      <c r="V34" s="244">
        <v>553</v>
      </c>
      <c r="W34" s="100"/>
      <c r="X34" s="43">
        <v>2256</v>
      </c>
      <c r="Y34" s="43">
        <f t="shared" si="0"/>
        <v>564</v>
      </c>
      <c r="Z34" s="43"/>
      <c r="AA34" s="43"/>
      <c r="AB34" s="43">
        <f t="shared" si="1"/>
        <v>564</v>
      </c>
      <c r="AC34" s="210"/>
    </row>
    <row r="35" spans="1:29" s="46" customFormat="1" ht="12.75" customHeight="1">
      <c r="A35" s="225">
        <v>32</v>
      </c>
      <c r="B35" s="72" t="s">
        <v>639</v>
      </c>
      <c r="C35" s="228" t="s">
        <v>640</v>
      </c>
      <c r="D35" s="228" t="s">
        <v>9</v>
      </c>
      <c r="E35" s="43"/>
      <c r="F35" s="243">
        <v>566</v>
      </c>
      <c r="G35" s="243"/>
      <c r="H35" s="243">
        <v>562</v>
      </c>
      <c r="I35" s="243"/>
      <c r="J35" s="243"/>
      <c r="K35" s="243"/>
      <c r="L35" s="243"/>
      <c r="M35" s="243"/>
      <c r="N35" s="243"/>
      <c r="O35" s="243"/>
      <c r="P35" s="243">
        <v>564</v>
      </c>
      <c r="Q35" s="243"/>
      <c r="R35" s="296"/>
      <c r="S35" s="243"/>
      <c r="T35" s="245">
        <v>557</v>
      </c>
      <c r="U35" s="243"/>
      <c r="V35" s="243">
        <v>563</v>
      </c>
      <c r="W35" s="43"/>
      <c r="X35" s="43">
        <v>2255</v>
      </c>
      <c r="Y35" s="43">
        <f t="shared" si="0"/>
        <v>563.75</v>
      </c>
      <c r="Z35" s="43"/>
      <c r="AA35" s="43"/>
      <c r="AB35" s="43">
        <f t="shared" si="1"/>
        <v>563.75</v>
      </c>
      <c r="AC35" s="210"/>
    </row>
    <row r="36" spans="1:29" s="58" customFormat="1" ht="15" customHeight="1">
      <c r="A36" s="225">
        <v>33</v>
      </c>
      <c r="B36" s="72" t="s">
        <v>635</v>
      </c>
      <c r="C36" s="228" t="s">
        <v>636</v>
      </c>
      <c r="D36" s="228" t="s">
        <v>261</v>
      </c>
      <c r="E36" s="43"/>
      <c r="F36" s="243">
        <v>564</v>
      </c>
      <c r="G36" s="243"/>
      <c r="H36" s="243">
        <v>561</v>
      </c>
      <c r="I36" s="243"/>
      <c r="J36" s="243"/>
      <c r="K36" s="243"/>
      <c r="L36" s="243"/>
      <c r="M36" s="243"/>
      <c r="N36" s="243"/>
      <c r="O36" s="243"/>
      <c r="P36" s="243">
        <v>563</v>
      </c>
      <c r="Q36" s="243"/>
      <c r="R36" s="296"/>
      <c r="S36" s="243"/>
      <c r="T36" s="243">
        <v>565</v>
      </c>
      <c r="U36" s="243"/>
      <c r="V36" s="245">
        <v>554</v>
      </c>
      <c r="W36" s="43"/>
      <c r="X36" s="43">
        <v>2253</v>
      </c>
      <c r="Y36" s="43">
        <f aca="true" t="shared" si="2" ref="Y36:Y43">AVERAGE(X36/4)</f>
        <v>563.25</v>
      </c>
      <c r="Z36" s="43"/>
      <c r="AA36" s="43"/>
      <c r="AB36" s="43">
        <f t="shared" si="1"/>
        <v>563.25</v>
      </c>
      <c r="AC36" s="210"/>
    </row>
    <row r="37" spans="1:29" s="58" customFormat="1" ht="15" customHeight="1">
      <c r="A37" s="225">
        <v>34</v>
      </c>
      <c r="B37" s="72" t="s">
        <v>577</v>
      </c>
      <c r="C37" s="228" t="s">
        <v>578</v>
      </c>
      <c r="D37" s="228" t="s">
        <v>14</v>
      </c>
      <c r="E37" s="43"/>
      <c r="F37" s="243">
        <v>556</v>
      </c>
      <c r="G37" s="243"/>
      <c r="H37" s="243">
        <v>569</v>
      </c>
      <c r="I37" s="243"/>
      <c r="J37" s="243"/>
      <c r="K37" s="243"/>
      <c r="L37" s="243"/>
      <c r="M37" s="243"/>
      <c r="N37" s="243"/>
      <c r="O37" s="243"/>
      <c r="P37" s="243">
        <v>560</v>
      </c>
      <c r="Q37" s="243"/>
      <c r="R37" s="296"/>
      <c r="S37" s="243"/>
      <c r="T37" s="243">
        <v>568</v>
      </c>
      <c r="U37" s="243"/>
      <c r="V37" s="245">
        <v>545</v>
      </c>
      <c r="W37" s="43"/>
      <c r="X37" s="43">
        <v>2253</v>
      </c>
      <c r="Y37" s="43">
        <f t="shared" si="2"/>
        <v>563.25</v>
      </c>
      <c r="Z37" s="43"/>
      <c r="AA37" s="43"/>
      <c r="AB37" s="43">
        <f t="shared" si="1"/>
        <v>563.25</v>
      </c>
      <c r="AC37" s="290"/>
    </row>
    <row r="38" spans="1:29" s="58" customFormat="1" ht="12.75" customHeight="1">
      <c r="A38" s="225">
        <v>35</v>
      </c>
      <c r="B38" s="72" t="s">
        <v>835</v>
      </c>
      <c r="C38" s="228" t="s">
        <v>592</v>
      </c>
      <c r="D38" s="228" t="s">
        <v>14</v>
      </c>
      <c r="E38" s="43"/>
      <c r="F38" s="243">
        <v>555</v>
      </c>
      <c r="G38" s="243"/>
      <c r="H38" s="245">
        <v>553</v>
      </c>
      <c r="I38" s="243"/>
      <c r="J38" s="243"/>
      <c r="K38" s="243"/>
      <c r="L38" s="243"/>
      <c r="M38" s="243"/>
      <c r="N38" s="243"/>
      <c r="O38" s="243"/>
      <c r="P38" s="243">
        <v>559</v>
      </c>
      <c r="Q38" s="243"/>
      <c r="R38" s="296"/>
      <c r="S38" s="243"/>
      <c r="T38" s="243">
        <v>564</v>
      </c>
      <c r="U38" s="243"/>
      <c r="V38" s="243">
        <v>573</v>
      </c>
      <c r="W38" s="43"/>
      <c r="X38" s="43">
        <v>2251</v>
      </c>
      <c r="Y38" s="43">
        <f t="shared" si="2"/>
        <v>562.75</v>
      </c>
      <c r="Z38" s="43"/>
      <c r="AA38" s="43"/>
      <c r="AB38" s="43">
        <f t="shared" si="1"/>
        <v>562.75</v>
      </c>
      <c r="AC38" s="210"/>
    </row>
    <row r="39" spans="1:29" s="58" customFormat="1" ht="12.75" customHeight="1">
      <c r="A39" s="225">
        <v>36</v>
      </c>
      <c r="B39" s="72" t="s">
        <v>581</v>
      </c>
      <c r="C39" s="228" t="s">
        <v>582</v>
      </c>
      <c r="D39" s="228" t="s">
        <v>170</v>
      </c>
      <c r="E39" s="43"/>
      <c r="F39" s="245">
        <v>556</v>
      </c>
      <c r="G39" s="243"/>
      <c r="H39" s="243">
        <v>564</v>
      </c>
      <c r="I39" s="243"/>
      <c r="J39" s="243"/>
      <c r="K39" s="243"/>
      <c r="L39" s="243"/>
      <c r="M39" s="243"/>
      <c r="N39" s="243"/>
      <c r="O39" s="243"/>
      <c r="P39" s="243">
        <v>565</v>
      </c>
      <c r="Q39" s="243"/>
      <c r="R39" s="296"/>
      <c r="S39" s="243"/>
      <c r="T39" s="243">
        <v>559</v>
      </c>
      <c r="U39" s="243"/>
      <c r="V39" s="243">
        <v>563</v>
      </c>
      <c r="W39" s="43"/>
      <c r="X39" s="43">
        <v>2251</v>
      </c>
      <c r="Y39" s="43">
        <f t="shared" si="2"/>
        <v>562.75</v>
      </c>
      <c r="Z39" s="43"/>
      <c r="AA39" s="43"/>
      <c r="AB39" s="43">
        <f t="shared" si="1"/>
        <v>562.75</v>
      </c>
      <c r="AC39" s="210"/>
    </row>
    <row r="40" spans="1:29" s="58" customFormat="1" ht="12.75" customHeight="1">
      <c r="A40" s="225">
        <v>37</v>
      </c>
      <c r="B40" s="72" t="s">
        <v>584</v>
      </c>
      <c r="C40" s="228" t="s">
        <v>304</v>
      </c>
      <c r="D40" s="228" t="s">
        <v>14</v>
      </c>
      <c r="E40" s="43"/>
      <c r="F40" s="243">
        <v>561</v>
      </c>
      <c r="G40" s="243"/>
      <c r="H40" s="243">
        <v>566</v>
      </c>
      <c r="I40" s="243"/>
      <c r="J40" s="243"/>
      <c r="K40" s="243"/>
      <c r="L40" s="243"/>
      <c r="M40" s="243"/>
      <c r="N40" s="243"/>
      <c r="O40" s="243"/>
      <c r="P40" s="245">
        <v>557</v>
      </c>
      <c r="Q40" s="243"/>
      <c r="R40" s="296"/>
      <c r="S40" s="243"/>
      <c r="T40" s="243">
        <v>563</v>
      </c>
      <c r="U40" s="243"/>
      <c r="V40" s="243">
        <v>561</v>
      </c>
      <c r="W40" s="43"/>
      <c r="X40" s="43">
        <v>2251</v>
      </c>
      <c r="Y40" s="43">
        <f t="shared" si="2"/>
        <v>562.75</v>
      </c>
      <c r="Z40" s="43"/>
      <c r="AA40" s="43"/>
      <c r="AB40" s="43">
        <f t="shared" si="1"/>
        <v>562.75</v>
      </c>
      <c r="AC40" s="210"/>
    </row>
    <row r="41" spans="1:29" s="46" customFormat="1" ht="12.75" customHeight="1">
      <c r="A41" s="225">
        <v>38</v>
      </c>
      <c r="B41" s="104" t="s">
        <v>887</v>
      </c>
      <c r="C41" s="206" t="s">
        <v>882</v>
      </c>
      <c r="D41" s="206" t="s">
        <v>9</v>
      </c>
      <c r="E41" s="43"/>
      <c r="F41" s="243">
        <v>572</v>
      </c>
      <c r="G41" s="243"/>
      <c r="H41" s="245">
        <v>553</v>
      </c>
      <c r="I41" s="243"/>
      <c r="J41" s="243"/>
      <c r="K41" s="243"/>
      <c r="L41" s="243"/>
      <c r="M41" s="243"/>
      <c r="N41" s="243"/>
      <c r="O41" s="243"/>
      <c r="P41" s="243">
        <v>566</v>
      </c>
      <c r="Q41" s="243"/>
      <c r="R41" s="296"/>
      <c r="S41" s="243"/>
      <c r="T41" s="243">
        <v>557</v>
      </c>
      <c r="U41" s="243"/>
      <c r="V41" s="243">
        <v>556</v>
      </c>
      <c r="W41" s="43"/>
      <c r="X41" s="43">
        <v>2251</v>
      </c>
      <c r="Y41" s="43">
        <f t="shared" si="2"/>
        <v>562.75</v>
      </c>
      <c r="Z41" s="292"/>
      <c r="AA41" s="292"/>
      <c r="AB41" s="43">
        <f t="shared" si="1"/>
        <v>562.75</v>
      </c>
      <c r="AC41" s="210"/>
    </row>
    <row r="42" spans="1:29" s="58" customFormat="1" ht="15" customHeight="1">
      <c r="A42" s="225">
        <v>39</v>
      </c>
      <c r="B42" s="284" t="s">
        <v>308</v>
      </c>
      <c r="C42" s="285" t="s">
        <v>309</v>
      </c>
      <c r="D42" s="102" t="s">
        <v>14</v>
      </c>
      <c r="E42" s="100"/>
      <c r="F42" s="244">
        <v>562</v>
      </c>
      <c r="G42" s="244"/>
      <c r="H42" s="246">
        <v>558</v>
      </c>
      <c r="I42" s="244"/>
      <c r="J42" s="244"/>
      <c r="K42" s="244"/>
      <c r="L42" s="244"/>
      <c r="M42" s="244"/>
      <c r="N42" s="244"/>
      <c r="O42" s="244"/>
      <c r="P42" s="244">
        <v>563</v>
      </c>
      <c r="Q42" s="244"/>
      <c r="R42" s="297"/>
      <c r="S42" s="244"/>
      <c r="T42" s="244">
        <v>560</v>
      </c>
      <c r="U42" s="244"/>
      <c r="V42" s="244">
        <v>565</v>
      </c>
      <c r="W42" s="100"/>
      <c r="X42" s="43">
        <v>2250</v>
      </c>
      <c r="Y42" s="43">
        <f t="shared" si="2"/>
        <v>562.5</v>
      </c>
      <c r="Z42" s="43"/>
      <c r="AA42" s="43"/>
      <c r="AB42" s="43">
        <f t="shared" si="1"/>
        <v>562.5</v>
      </c>
      <c r="AC42" s="210"/>
    </row>
    <row r="43" spans="1:29" s="46" customFormat="1" ht="12.75" customHeight="1">
      <c r="A43" s="225">
        <v>40</v>
      </c>
      <c r="B43" s="284" t="s">
        <v>312</v>
      </c>
      <c r="C43" s="285" t="s">
        <v>295</v>
      </c>
      <c r="D43" s="102" t="s">
        <v>9</v>
      </c>
      <c r="E43" s="100"/>
      <c r="F43" s="246">
        <v>550</v>
      </c>
      <c r="G43" s="244"/>
      <c r="H43" s="244">
        <v>566</v>
      </c>
      <c r="I43" s="244"/>
      <c r="J43" s="244"/>
      <c r="K43" s="244"/>
      <c r="L43" s="244"/>
      <c r="M43" s="244"/>
      <c r="N43" s="244"/>
      <c r="O43" s="244"/>
      <c r="P43" s="244">
        <v>563</v>
      </c>
      <c r="Q43" s="244"/>
      <c r="R43" s="297"/>
      <c r="S43" s="244"/>
      <c r="T43" s="244">
        <v>560</v>
      </c>
      <c r="U43" s="244"/>
      <c r="V43" s="244">
        <v>561</v>
      </c>
      <c r="W43" s="100"/>
      <c r="X43" s="43">
        <v>2250</v>
      </c>
      <c r="Y43" s="43">
        <f t="shared" si="2"/>
        <v>562.5</v>
      </c>
      <c r="Z43" s="43"/>
      <c r="AA43" s="43"/>
      <c r="AB43" s="43">
        <f t="shared" si="1"/>
        <v>562.5</v>
      </c>
      <c r="AC43" s="210"/>
    </row>
  </sheetData>
  <sheetProtection/>
  <mergeCells count="1">
    <mergeCell ref="A1:AC1"/>
  </mergeCells>
  <printOptions/>
  <pageMargins left="0.31496062992125984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W43"/>
  <sheetViews>
    <sheetView zoomScalePageLayoutView="0" workbookViewId="0" topLeftCell="A7">
      <selection activeCell="B27" sqref="B27"/>
    </sheetView>
  </sheetViews>
  <sheetFormatPr defaultColWidth="9.140625" defaultRowHeight="15"/>
  <cols>
    <col min="1" max="1" width="7.140625" style="77" customWidth="1"/>
    <col min="2" max="2" width="33.140625" style="77" bestFit="1" customWidth="1"/>
    <col min="3" max="3" width="11.28125" style="125" bestFit="1" customWidth="1"/>
    <col min="4" max="4" width="7.57421875" style="125" bestFit="1" customWidth="1"/>
    <col min="5" max="5" width="7.421875" style="92" bestFit="1" customWidth="1"/>
    <col min="6" max="6" width="9.57421875" style="93" bestFit="1" customWidth="1"/>
    <col min="7" max="7" width="4.57421875" style="93" bestFit="1" customWidth="1"/>
    <col min="8" max="8" width="8.140625" style="93" bestFit="1" customWidth="1"/>
    <col min="9" max="9" width="4.57421875" style="93" bestFit="1" customWidth="1"/>
    <col min="10" max="10" width="13.28125" style="93" bestFit="1" customWidth="1"/>
    <col min="11" max="11" width="5.140625" style="93" bestFit="1" customWidth="1"/>
    <col min="12" max="12" width="6.57421875" style="93" bestFit="1" customWidth="1"/>
    <col min="13" max="13" width="5.00390625" style="93" customWidth="1"/>
    <col min="14" max="14" width="6.57421875" style="93" bestFit="1" customWidth="1"/>
    <col min="15" max="15" width="12.28125" style="93" bestFit="1" customWidth="1"/>
    <col min="16" max="16" width="5.140625" style="93" bestFit="1" customWidth="1"/>
    <col min="17" max="17" width="9.00390625" style="93" bestFit="1" customWidth="1"/>
    <col min="18" max="18" width="5.140625" style="93" bestFit="1" customWidth="1"/>
    <col min="19" max="19" width="9.00390625" style="93" bestFit="1" customWidth="1"/>
    <col min="20" max="20" width="5.421875" style="93" customWidth="1"/>
    <col min="21" max="21" width="8.140625" style="114" customWidth="1"/>
    <col min="22" max="22" width="9.140625" style="114" customWidth="1"/>
    <col min="23" max="16384" width="9.140625" style="77" customWidth="1"/>
  </cols>
  <sheetData>
    <row r="1" spans="1:23" ht="20.25">
      <c r="A1" s="369" t="s">
        <v>1134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1"/>
      <c r="W1" s="304"/>
    </row>
    <row r="2" spans="1:23" s="52" customFormat="1" ht="15">
      <c r="A2" s="306" t="s">
        <v>1</v>
      </c>
      <c r="B2" s="72" t="s">
        <v>2</v>
      </c>
      <c r="C2" s="228" t="s">
        <v>3</v>
      </c>
      <c r="D2" s="228" t="s">
        <v>4</v>
      </c>
      <c r="E2" s="228" t="s">
        <v>1047</v>
      </c>
      <c r="F2" s="43" t="s">
        <v>1061</v>
      </c>
      <c r="G2" s="43" t="s">
        <v>745</v>
      </c>
      <c r="H2" s="43" t="s">
        <v>1053</v>
      </c>
      <c r="I2" s="43" t="s">
        <v>741</v>
      </c>
      <c r="J2" s="43" t="s">
        <v>1066</v>
      </c>
      <c r="K2" s="43" t="s">
        <v>745</v>
      </c>
      <c r="L2" s="43" t="s">
        <v>1069</v>
      </c>
      <c r="M2" s="43" t="s">
        <v>745</v>
      </c>
      <c r="N2" s="43" t="s">
        <v>1091</v>
      </c>
      <c r="O2" s="43" t="s">
        <v>1070</v>
      </c>
      <c r="P2" s="43" t="s">
        <v>745</v>
      </c>
      <c r="Q2" s="43" t="s">
        <v>1092</v>
      </c>
      <c r="R2" s="43" t="s">
        <v>745</v>
      </c>
      <c r="S2" s="43" t="s">
        <v>1093</v>
      </c>
      <c r="T2" s="43" t="s">
        <v>741</v>
      </c>
      <c r="U2" s="43" t="s">
        <v>744</v>
      </c>
      <c r="V2" s="204" t="s">
        <v>6</v>
      </c>
      <c r="W2" s="305"/>
    </row>
    <row r="3" spans="1:23" s="52" customFormat="1" ht="15">
      <c r="A3" s="225">
        <f>ROW(A1)</f>
        <v>1</v>
      </c>
      <c r="B3" s="72" t="s">
        <v>478</v>
      </c>
      <c r="C3" s="228" t="s">
        <v>479</v>
      </c>
      <c r="D3" s="228" t="s">
        <v>14</v>
      </c>
      <c r="E3" s="272">
        <v>580</v>
      </c>
      <c r="F3" s="243"/>
      <c r="G3" s="243"/>
      <c r="H3" s="243"/>
      <c r="I3" s="243"/>
      <c r="J3" s="243">
        <v>584</v>
      </c>
      <c r="K3" s="243"/>
      <c r="L3" s="243">
        <v>578</v>
      </c>
      <c r="M3" s="243"/>
      <c r="N3" s="243"/>
      <c r="O3" s="243">
        <v>588</v>
      </c>
      <c r="P3" s="243">
        <v>3</v>
      </c>
      <c r="Q3" s="243"/>
      <c r="R3" s="243"/>
      <c r="S3" s="245">
        <v>577</v>
      </c>
      <c r="T3" s="245">
        <v>2</v>
      </c>
      <c r="U3" s="43">
        <v>2333</v>
      </c>
      <c r="V3" s="204">
        <f aca="true" t="shared" si="0" ref="V3:V43">AVERAGE(U3/4)</f>
        <v>583.25</v>
      </c>
      <c r="W3" s="305"/>
    </row>
    <row r="4" spans="1:23" s="52" customFormat="1" ht="15">
      <c r="A4" s="225">
        <f aca="true" t="shared" si="1" ref="A4:A42">ROW(A2)</f>
        <v>2</v>
      </c>
      <c r="B4" s="284" t="s">
        <v>310</v>
      </c>
      <c r="C4" s="285" t="s">
        <v>311</v>
      </c>
      <c r="D4" s="102" t="s">
        <v>143</v>
      </c>
      <c r="E4" s="307">
        <v>577</v>
      </c>
      <c r="F4" s="244"/>
      <c r="G4" s="244"/>
      <c r="H4" s="244">
        <v>574</v>
      </c>
      <c r="I4" s="244">
        <v>2</v>
      </c>
      <c r="J4" s="244">
        <v>579</v>
      </c>
      <c r="K4" s="244">
        <v>3</v>
      </c>
      <c r="L4" s="244"/>
      <c r="M4" s="244"/>
      <c r="N4" s="244">
        <v>567</v>
      </c>
      <c r="O4" s="246">
        <v>563</v>
      </c>
      <c r="P4" s="100"/>
      <c r="Q4" s="100"/>
      <c r="R4" s="100"/>
      <c r="S4" s="100"/>
      <c r="T4" s="100"/>
      <c r="U4" s="43">
        <v>2302</v>
      </c>
      <c r="V4" s="204">
        <f t="shared" si="0"/>
        <v>575.5</v>
      </c>
      <c r="W4" s="305"/>
    </row>
    <row r="5" spans="1:23" s="52" customFormat="1" ht="15">
      <c r="A5" s="225">
        <f t="shared" si="1"/>
        <v>3</v>
      </c>
      <c r="B5" s="72" t="s">
        <v>444</v>
      </c>
      <c r="C5" s="228" t="s">
        <v>445</v>
      </c>
      <c r="D5" s="228" t="s">
        <v>14</v>
      </c>
      <c r="E5" s="43"/>
      <c r="F5" s="43">
        <v>570</v>
      </c>
      <c r="G5" s="43"/>
      <c r="H5" s="243">
        <v>574</v>
      </c>
      <c r="I5" s="243"/>
      <c r="J5" s="243">
        <v>574</v>
      </c>
      <c r="K5" s="243">
        <v>1</v>
      </c>
      <c r="L5" s="243"/>
      <c r="M5" s="243"/>
      <c r="N5" s="243"/>
      <c r="O5" s="245">
        <v>564</v>
      </c>
      <c r="P5" s="243"/>
      <c r="Q5" s="243">
        <v>577</v>
      </c>
      <c r="R5" s="243">
        <v>1</v>
      </c>
      <c r="S5" s="243">
        <v>569</v>
      </c>
      <c r="T5" s="43"/>
      <c r="U5" s="43">
        <v>2296</v>
      </c>
      <c r="V5" s="204">
        <f t="shared" si="0"/>
        <v>574</v>
      </c>
      <c r="W5" s="305"/>
    </row>
    <row r="6" spans="1:23" s="52" customFormat="1" ht="15">
      <c r="A6" s="225">
        <f t="shared" si="1"/>
        <v>4</v>
      </c>
      <c r="B6" s="72" t="s">
        <v>480</v>
      </c>
      <c r="C6" s="228" t="s">
        <v>481</v>
      </c>
      <c r="D6" s="228" t="s">
        <v>14</v>
      </c>
      <c r="E6" s="43"/>
      <c r="F6" s="43">
        <v>565</v>
      </c>
      <c r="G6" s="43"/>
      <c r="H6" s="245">
        <v>562</v>
      </c>
      <c r="I6" s="243"/>
      <c r="J6" s="243">
        <v>562</v>
      </c>
      <c r="K6" s="243"/>
      <c r="L6" s="243"/>
      <c r="M6" s="243"/>
      <c r="N6" s="243"/>
      <c r="O6" s="243">
        <v>570</v>
      </c>
      <c r="P6" s="243">
        <v>0.5</v>
      </c>
      <c r="Q6" s="243">
        <v>581</v>
      </c>
      <c r="R6" s="243">
        <v>2</v>
      </c>
      <c r="S6" s="243">
        <v>574</v>
      </c>
      <c r="T6" s="243">
        <v>1</v>
      </c>
      <c r="U6" s="43">
        <v>2290.5</v>
      </c>
      <c r="V6" s="204">
        <f t="shared" si="0"/>
        <v>572.625</v>
      </c>
      <c r="W6" s="305"/>
    </row>
    <row r="7" spans="1:23" s="52" customFormat="1" ht="15">
      <c r="A7" s="225">
        <f t="shared" si="1"/>
        <v>5</v>
      </c>
      <c r="B7" s="72" t="s">
        <v>579</v>
      </c>
      <c r="C7" s="228" t="s">
        <v>580</v>
      </c>
      <c r="D7" s="228" t="s">
        <v>261</v>
      </c>
      <c r="E7" s="228"/>
      <c r="F7" s="245">
        <v>563</v>
      </c>
      <c r="G7" s="243"/>
      <c r="H7" s="243">
        <v>566</v>
      </c>
      <c r="I7" s="243"/>
      <c r="J7" s="243"/>
      <c r="K7" s="243"/>
      <c r="L7" s="243"/>
      <c r="M7" s="243"/>
      <c r="N7" s="243"/>
      <c r="O7" s="243">
        <v>571</v>
      </c>
      <c r="P7" s="243">
        <v>1</v>
      </c>
      <c r="Q7" s="243">
        <v>564</v>
      </c>
      <c r="R7" s="243"/>
      <c r="S7" s="243">
        <v>571</v>
      </c>
      <c r="T7" s="243">
        <v>0.5</v>
      </c>
      <c r="U7" s="43">
        <v>2273.5</v>
      </c>
      <c r="V7" s="204">
        <f t="shared" si="0"/>
        <v>568.375</v>
      </c>
      <c r="W7" s="305"/>
    </row>
    <row r="8" spans="1:23" s="52" customFormat="1" ht="15">
      <c r="A8" s="225">
        <f t="shared" si="1"/>
        <v>6</v>
      </c>
      <c r="B8" s="72" t="s">
        <v>919</v>
      </c>
      <c r="C8" s="228" t="s">
        <v>920</v>
      </c>
      <c r="D8" s="228" t="s">
        <v>24</v>
      </c>
      <c r="E8" s="228"/>
      <c r="F8" s="43">
        <v>576</v>
      </c>
      <c r="G8" s="43">
        <v>2</v>
      </c>
      <c r="H8" s="243">
        <v>569</v>
      </c>
      <c r="I8" s="243"/>
      <c r="J8" s="243">
        <v>567</v>
      </c>
      <c r="K8" s="243"/>
      <c r="L8" s="243"/>
      <c r="M8" s="243"/>
      <c r="N8" s="243"/>
      <c r="O8" s="243">
        <v>567</v>
      </c>
      <c r="P8" s="243">
        <v>0.25</v>
      </c>
      <c r="Q8" s="243">
        <v>570</v>
      </c>
      <c r="R8" s="243"/>
      <c r="S8" s="245">
        <v>565</v>
      </c>
      <c r="T8" s="43"/>
      <c r="U8" s="43">
        <v>2273.25</v>
      </c>
      <c r="V8" s="204">
        <f t="shared" si="0"/>
        <v>568.3125</v>
      </c>
      <c r="W8" s="305"/>
    </row>
    <row r="9" spans="1:23" s="52" customFormat="1" ht="15">
      <c r="A9" s="225">
        <f t="shared" si="1"/>
        <v>7</v>
      </c>
      <c r="B9" s="72" t="s">
        <v>484</v>
      </c>
      <c r="C9" s="228" t="s">
        <v>485</v>
      </c>
      <c r="D9" s="228" t="s">
        <v>14</v>
      </c>
      <c r="E9" s="228"/>
      <c r="F9" s="243">
        <v>566</v>
      </c>
      <c r="G9" s="243"/>
      <c r="H9" s="243">
        <v>568</v>
      </c>
      <c r="I9" s="243"/>
      <c r="J9" s="243"/>
      <c r="K9" s="243"/>
      <c r="L9" s="243"/>
      <c r="M9" s="243"/>
      <c r="N9" s="243"/>
      <c r="O9" s="243">
        <v>564</v>
      </c>
      <c r="P9" s="243"/>
      <c r="Q9" s="245">
        <v>563</v>
      </c>
      <c r="R9" s="243"/>
      <c r="S9" s="243">
        <v>574</v>
      </c>
      <c r="T9" s="43"/>
      <c r="U9" s="43">
        <v>2272</v>
      </c>
      <c r="V9" s="204">
        <f t="shared" si="0"/>
        <v>568</v>
      </c>
      <c r="W9" s="305"/>
    </row>
    <row r="10" spans="1:23" s="52" customFormat="1" ht="15">
      <c r="A10" s="225">
        <f t="shared" si="1"/>
        <v>8</v>
      </c>
      <c r="B10" s="72" t="s">
        <v>608</v>
      </c>
      <c r="C10" s="228" t="s">
        <v>270</v>
      </c>
      <c r="D10" s="228" t="s">
        <v>21</v>
      </c>
      <c r="E10" s="228"/>
      <c r="F10" s="243">
        <v>566</v>
      </c>
      <c r="G10" s="243"/>
      <c r="H10" s="243">
        <v>574</v>
      </c>
      <c r="I10" s="243"/>
      <c r="J10" s="243"/>
      <c r="K10" s="243"/>
      <c r="L10" s="243"/>
      <c r="M10" s="243"/>
      <c r="N10" s="243"/>
      <c r="O10" s="243">
        <v>565</v>
      </c>
      <c r="P10" s="243"/>
      <c r="Q10" s="245">
        <v>562</v>
      </c>
      <c r="R10" s="243"/>
      <c r="S10" s="243">
        <v>563</v>
      </c>
      <c r="T10" s="43"/>
      <c r="U10" s="43">
        <v>2268</v>
      </c>
      <c r="V10" s="204">
        <f t="shared" si="0"/>
        <v>567</v>
      </c>
      <c r="W10" s="305"/>
    </row>
    <row r="11" spans="1:23" s="52" customFormat="1" ht="15">
      <c r="A11" s="225">
        <f t="shared" si="1"/>
        <v>9</v>
      </c>
      <c r="B11" s="72" t="s">
        <v>609</v>
      </c>
      <c r="C11" s="228" t="s">
        <v>610</v>
      </c>
      <c r="D11" s="228" t="s">
        <v>21</v>
      </c>
      <c r="E11" s="228"/>
      <c r="F11" s="243">
        <v>566</v>
      </c>
      <c r="G11" s="243"/>
      <c r="H11" s="243">
        <v>568</v>
      </c>
      <c r="I11" s="243"/>
      <c r="J11" s="243"/>
      <c r="K11" s="243"/>
      <c r="L11" s="243"/>
      <c r="M11" s="243"/>
      <c r="N11" s="243"/>
      <c r="O11" s="245">
        <v>558</v>
      </c>
      <c r="P11" s="243"/>
      <c r="Q11" s="243">
        <v>566</v>
      </c>
      <c r="R11" s="243"/>
      <c r="S11" s="243">
        <v>566</v>
      </c>
      <c r="T11" s="43"/>
      <c r="U11" s="43">
        <v>2266</v>
      </c>
      <c r="V11" s="204">
        <f t="shared" si="0"/>
        <v>566.5</v>
      </c>
      <c r="W11" s="305"/>
    </row>
    <row r="12" spans="1:23" s="52" customFormat="1" ht="15">
      <c r="A12" s="225">
        <f t="shared" si="1"/>
        <v>10</v>
      </c>
      <c r="B12" s="72" t="s">
        <v>926</v>
      </c>
      <c r="C12" s="228" t="s">
        <v>927</v>
      </c>
      <c r="D12" s="228" t="s">
        <v>14</v>
      </c>
      <c r="E12" s="228"/>
      <c r="F12" s="243">
        <v>568</v>
      </c>
      <c r="G12" s="243">
        <v>0.5</v>
      </c>
      <c r="H12" s="243">
        <v>568</v>
      </c>
      <c r="I12" s="243"/>
      <c r="J12" s="243"/>
      <c r="K12" s="243"/>
      <c r="L12" s="243"/>
      <c r="M12" s="243"/>
      <c r="N12" s="243"/>
      <c r="O12" s="245">
        <v>554</v>
      </c>
      <c r="P12" s="243"/>
      <c r="Q12" s="243">
        <v>567</v>
      </c>
      <c r="R12" s="243">
        <v>0.5</v>
      </c>
      <c r="S12" s="243">
        <v>561</v>
      </c>
      <c r="T12" s="43"/>
      <c r="U12" s="43">
        <v>2265</v>
      </c>
      <c r="V12" s="204">
        <f t="shared" si="0"/>
        <v>566.25</v>
      </c>
      <c r="W12" s="305"/>
    </row>
    <row r="13" spans="1:23" s="52" customFormat="1" ht="15">
      <c r="A13" s="225">
        <f t="shared" si="1"/>
        <v>11</v>
      </c>
      <c r="B13" s="72" t="s">
        <v>482</v>
      </c>
      <c r="C13" s="228" t="s">
        <v>483</v>
      </c>
      <c r="D13" s="228" t="s">
        <v>14</v>
      </c>
      <c r="E13" s="228"/>
      <c r="F13" s="243">
        <v>562</v>
      </c>
      <c r="G13" s="243"/>
      <c r="H13" s="243">
        <v>570</v>
      </c>
      <c r="I13" s="243"/>
      <c r="J13" s="243"/>
      <c r="K13" s="243"/>
      <c r="L13" s="243"/>
      <c r="M13" s="243"/>
      <c r="N13" s="243"/>
      <c r="O13" s="243">
        <v>563</v>
      </c>
      <c r="P13" s="243"/>
      <c r="Q13" s="245">
        <v>557</v>
      </c>
      <c r="R13" s="243"/>
      <c r="S13" s="243">
        <v>569</v>
      </c>
      <c r="T13" s="43"/>
      <c r="U13" s="43">
        <v>2264</v>
      </c>
      <c r="V13" s="204">
        <f t="shared" si="0"/>
        <v>566</v>
      </c>
      <c r="W13" s="305"/>
    </row>
    <row r="14" spans="1:23" s="52" customFormat="1" ht="15">
      <c r="A14" s="225">
        <f t="shared" si="1"/>
        <v>12</v>
      </c>
      <c r="B14" s="72" t="s">
        <v>616</v>
      </c>
      <c r="C14" s="228" t="s">
        <v>589</v>
      </c>
      <c r="D14" s="228" t="s">
        <v>14</v>
      </c>
      <c r="E14" s="228"/>
      <c r="F14" s="43">
        <v>573</v>
      </c>
      <c r="G14" s="43"/>
      <c r="H14" s="243">
        <v>570</v>
      </c>
      <c r="I14" s="243"/>
      <c r="J14" s="243">
        <v>567</v>
      </c>
      <c r="K14" s="243"/>
      <c r="L14" s="243"/>
      <c r="M14" s="243"/>
      <c r="N14" s="243"/>
      <c r="O14" s="243">
        <v>566</v>
      </c>
      <c r="P14" s="243"/>
      <c r="Q14" s="245">
        <v>551</v>
      </c>
      <c r="R14" s="243"/>
      <c r="S14" s="243">
        <v>560</v>
      </c>
      <c r="T14" s="43"/>
      <c r="U14" s="43">
        <v>2263</v>
      </c>
      <c r="V14" s="204">
        <f t="shared" si="0"/>
        <v>565.75</v>
      </c>
      <c r="W14" s="305"/>
    </row>
    <row r="15" spans="1:23" s="52" customFormat="1" ht="15">
      <c r="A15" s="225">
        <f t="shared" si="1"/>
        <v>13</v>
      </c>
      <c r="B15" s="72" t="s">
        <v>612</v>
      </c>
      <c r="C15" s="228" t="s">
        <v>319</v>
      </c>
      <c r="D15" s="228" t="s">
        <v>261</v>
      </c>
      <c r="E15" s="228"/>
      <c r="F15" s="43">
        <v>573</v>
      </c>
      <c r="G15" s="43">
        <v>1</v>
      </c>
      <c r="H15" s="243">
        <v>570</v>
      </c>
      <c r="I15" s="243">
        <v>1</v>
      </c>
      <c r="J15" s="243">
        <v>568</v>
      </c>
      <c r="K15" s="243">
        <v>0.25</v>
      </c>
      <c r="L15" s="243"/>
      <c r="M15" s="243"/>
      <c r="N15" s="243"/>
      <c r="O15" s="245">
        <v>557</v>
      </c>
      <c r="P15" s="243"/>
      <c r="Q15" s="243">
        <v>564</v>
      </c>
      <c r="R15" s="243"/>
      <c r="S15" s="243">
        <v>559</v>
      </c>
      <c r="T15" s="43"/>
      <c r="U15" s="43">
        <v>2262.25</v>
      </c>
      <c r="V15" s="204">
        <f t="shared" si="0"/>
        <v>565.5625</v>
      </c>
      <c r="W15" s="305"/>
    </row>
    <row r="16" spans="1:23" s="52" customFormat="1" ht="15">
      <c r="A16" s="225">
        <f t="shared" si="1"/>
        <v>14</v>
      </c>
      <c r="B16" s="72" t="s">
        <v>590</v>
      </c>
      <c r="C16" s="228" t="s">
        <v>591</v>
      </c>
      <c r="D16" s="228" t="s">
        <v>21</v>
      </c>
      <c r="E16" s="228"/>
      <c r="F16" s="243">
        <v>569</v>
      </c>
      <c r="G16" s="243"/>
      <c r="H16" s="245">
        <v>553</v>
      </c>
      <c r="I16" s="243"/>
      <c r="J16" s="243"/>
      <c r="K16" s="243"/>
      <c r="L16" s="243"/>
      <c r="M16" s="243"/>
      <c r="N16" s="243"/>
      <c r="O16" s="243">
        <v>568</v>
      </c>
      <c r="P16" s="243">
        <v>2</v>
      </c>
      <c r="Q16" s="243">
        <v>559</v>
      </c>
      <c r="R16" s="243"/>
      <c r="S16" s="243">
        <v>564</v>
      </c>
      <c r="T16" s="43"/>
      <c r="U16" s="43">
        <v>2262</v>
      </c>
      <c r="V16" s="204">
        <f t="shared" si="0"/>
        <v>565.5</v>
      </c>
      <c r="W16" s="305"/>
    </row>
    <row r="17" spans="1:23" s="52" customFormat="1" ht="15">
      <c r="A17" s="225">
        <f t="shared" si="1"/>
        <v>15</v>
      </c>
      <c r="B17" s="284" t="s">
        <v>306</v>
      </c>
      <c r="C17" s="285" t="s">
        <v>307</v>
      </c>
      <c r="D17" s="102" t="s">
        <v>14</v>
      </c>
      <c r="E17" s="102"/>
      <c r="F17" s="244">
        <v>565</v>
      </c>
      <c r="G17" s="244"/>
      <c r="H17" s="244">
        <v>566</v>
      </c>
      <c r="I17" s="244"/>
      <c r="J17" s="244"/>
      <c r="K17" s="244"/>
      <c r="L17" s="244"/>
      <c r="M17" s="244"/>
      <c r="N17" s="244"/>
      <c r="O17" s="244">
        <v>563</v>
      </c>
      <c r="P17" s="244"/>
      <c r="Q17" s="244">
        <v>565</v>
      </c>
      <c r="R17" s="244">
        <v>0.25</v>
      </c>
      <c r="S17" s="246">
        <v>562</v>
      </c>
      <c r="T17" s="100"/>
      <c r="U17" s="43">
        <v>2259.25</v>
      </c>
      <c r="V17" s="204">
        <f t="shared" si="0"/>
        <v>564.8125</v>
      </c>
      <c r="W17" s="305"/>
    </row>
    <row r="18" spans="1:23" s="52" customFormat="1" ht="15">
      <c r="A18" s="225">
        <f t="shared" si="1"/>
        <v>16</v>
      </c>
      <c r="B18" s="284" t="s">
        <v>315</v>
      </c>
      <c r="C18" s="285" t="s">
        <v>316</v>
      </c>
      <c r="D18" s="102" t="s">
        <v>14</v>
      </c>
      <c r="E18" s="102"/>
      <c r="F18" s="244">
        <v>567</v>
      </c>
      <c r="G18" s="244"/>
      <c r="H18" s="244">
        <v>569</v>
      </c>
      <c r="I18" s="244"/>
      <c r="J18" s="244"/>
      <c r="K18" s="244"/>
      <c r="L18" s="244"/>
      <c r="M18" s="244"/>
      <c r="N18" s="244"/>
      <c r="O18" s="244">
        <v>567</v>
      </c>
      <c r="P18" s="244"/>
      <c r="Q18" s="246">
        <v>549</v>
      </c>
      <c r="R18" s="244"/>
      <c r="S18" s="244">
        <v>553</v>
      </c>
      <c r="T18" s="100"/>
      <c r="U18" s="43">
        <v>2256</v>
      </c>
      <c r="V18" s="204">
        <f t="shared" si="0"/>
        <v>564</v>
      </c>
      <c r="W18" s="305"/>
    </row>
    <row r="19" spans="1:23" s="52" customFormat="1" ht="15">
      <c r="A19" s="225">
        <f t="shared" si="1"/>
        <v>17</v>
      </c>
      <c r="B19" s="72" t="s">
        <v>639</v>
      </c>
      <c r="C19" s="228" t="s">
        <v>640</v>
      </c>
      <c r="D19" s="228" t="s">
        <v>9</v>
      </c>
      <c r="E19" s="228"/>
      <c r="F19" s="243">
        <v>566</v>
      </c>
      <c r="G19" s="243"/>
      <c r="H19" s="243">
        <v>562</v>
      </c>
      <c r="I19" s="243"/>
      <c r="J19" s="243"/>
      <c r="K19" s="243"/>
      <c r="L19" s="243"/>
      <c r="M19" s="243"/>
      <c r="N19" s="243"/>
      <c r="O19" s="243">
        <v>564</v>
      </c>
      <c r="P19" s="243"/>
      <c r="Q19" s="245">
        <v>557</v>
      </c>
      <c r="R19" s="243"/>
      <c r="S19" s="243">
        <v>563</v>
      </c>
      <c r="T19" s="43"/>
      <c r="U19" s="43">
        <v>2255</v>
      </c>
      <c r="V19" s="204">
        <f t="shared" si="0"/>
        <v>563.75</v>
      </c>
      <c r="W19" s="305"/>
    </row>
    <row r="20" spans="1:23" s="52" customFormat="1" ht="15">
      <c r="A20" s="225">
        <f t="shared" si="1"/>
        <v>18</v>
      </c>
      <c r="B20" s="72" t="s">
        <v>835</v>
      </c>
      <c r="C20" s="228" t="s">
        <v>592</v>
      </c>
      <c r="D20" s="228" t="s">
        <v>14</v>
      </c>
      <c r="E20" s="228"/>
      <c r="F20" s="243">
        <v>555</v>
      </c>
      <c r="G20" s="243"/>
      <c r="H20" s="245">
        <v>553</v>
      </c>
      <c r="I20" s="243"/>
      <c r="J20" s="243"/>
      <c r="K20" s="243"/>
      <c r="L20" s="243"/>
      <c r="M20" s="243"/>
      <c r="N20" s="243"/>
      <c r="O20" s="243">
        <v>559</v>
      </c>
      <c r="P20" s="243"/>
      <c r="Q20" s="243">
        <v>564</v>
      </c>
      <c r="R20" s="243"/>
      <c r="S20" s="243">
        <v>573</v>
      </c>
      <c r="T20" s="243">
        <v>0.25</v>
      </c>
      <c r="U20" s="43">
        <v>2251.25</v>
      </c>
      <c r="V20" s="204">
        <f t="shared" si="0"/>
        <v>562.8125</v>
      </c>
      <c r="W20" s="305"/>
    </row>
    <row r="21" spans="1:23" s="52" customFormat="1" ht="15">
      <c r="A21" s="225">
        <f t="shared" si="1"/>
        <v>19</v>
      </c>
      <c r="B21" s="72" t="s">
        <v>581</v>
      </c>
      <c r="C21" s="228" t="s">
        <v>582</v>
      </c>
      <c r="D21" s="228" t="s">
        <v>170</v>
      </c>
      <c r="E21" s="228"/>
      <c r="F21" s="245">
        <v>556</v>
      </c>
      <c r="G21" s="243"/>
      <c r="H21" s="243">
        <v>564</v>
      </c>
      <c r="I21" s="243"/>
      <c r="J21" s="243"/>
      <c r="K21" s="243"/>
      <c r="L21" s="243"/>
      <c r="M21" s="243"/>
      <c r="N21" s="243"/>
      <c r="O21" s="243">
        <v>565</v>
      </c>
      <c r="P21" s="243"/>
      <c r="Q21" s="243">
        <v>559</v>
      </c>
      <c r="R21" s="243"/>
      <c r="S21" s="243">
        <v>563</v>
      </c>
      <c r="T21" s="43"/>
      <c r="U21" s="43">
        <v>2251</v>
      </c>
      <c r="V21" s="204">
        <f t="shared" si="0"/>
        <v>562.75</v>
      </c>
      <c r="W21" s="305"/>
    </row>
    <row r="22" spans="1:23" s="52" customFormat="1" ht="15">
      <c r="A22" s="225">
        <f t="shared" si="1"/>
        <v>20</v>
      </c>
      <c r="B22" s="72" t="s">
        <v>584</v>
      </c>
      <c r="C22" s="228" t="s">
        <v>304</v>
      </c>
      <c r="D22" s="228" t="s">
        <v>14</v>
      </c>
      <c r="E22" s="228"/>
      <c r="F22" s="243">
        <v>561</v>
      </c>
      <c r="G22" s="243"/>
      <c r="H22" s="243">
        <v>566</v>
      </c>
      <c r="I22" s="243"/>
      <c r="J22" s="243"/>
      <c r="K22" s="243"/>
      <c r="L22" s="243"/>
      <c r="M22" s="243"/>
      <c r="N22" s="243"/>
      <c r="O22" s="245">
        <v>557</v>
      </c>
      <c r="P22" s="243"/>
      <c r="Q22" s="243">
        <v>563</v>
      </c>
      <c r="R22" s="243"/>
      <c r="S22" s="243">
        <v>561</v>
      </c>
      <c r="T22" s="43"/>
      <c r="U22" s="43">
        <v>2251</v>
      </c>
      <c r="V22" s="204">
        <f t="shared" si="0"/>
        <v>562.75</v>
      </c>
      <c r="W22" s="305"/>
    </row>
    <row r="23" spans="1:23" s="52" customFormat="1" ht="15">
      <c r="A23" s="225">
        <f t="shared" si="1"/>
        <v>21</v>
      </c>
      <c r="B23" s="72" t="s">
        <v>887</v>
      </c>
      <c r="C23" s="228" t="s">
        <v>882</v>
      </c>
      <c r="D23" s="228" t="s">
        <v>9</v>
      </c>
      <c r="E23" s="228"/>
      <c r="F23" s="243">
        <v>572</v>
      </c>
      <c r="G23" s="243"/>
      <c r="H23" s="245">
        <v>553</v>
      </c>
      <c r="I23" s="243"/>
      <c r="J23" s="243"/>
      <c r="K23" s="243"/>
      <c r="L23" s="243"/>
      <c r="M23" s="243"/>
      <c r="N23" s="243"/>
      <c r="O23" s="243">
        <v>566</v>
      </c>
      <c r="P23" s="243"/>
      <c r="Q23" s="243">
        <v>557</v>
      </c>
      <c r="R23" s="243"/>
      <c r="S23" s="243">
        <v>556</v>
      </c>
      <c r="T23" s="43"/>
      <c r="U23" s="43">
        <v>2251</v>
      </c>
      <c r="V23" s="204">
        <f t="shared" si="0"/>
        <v>562.75</v>
      </c>
      <c r="W23" s="305"/>
    </row>
    <row r="24" spans="1:23" s="52" customFormat="1" ht="15">
      <c r="A24" s="225">
        <f t="shared" si="1"/>
        <v>22</v>
      </c>
      <c r="B24" s="284" t="s">
        <v>308</v>
      </c>
      <c r="C24" s="285" t="s">
        <v>309</v>
      </c>
      <c r="D24" s="102" t="s">
        <v>14</v>
      </c>
      <c r="E24" s="102"/>
      <c r="F24" s="244">
        <v>562</v>
      </c>
      <c r="G24" s="244"/>
      <c r="H24" s="246">
        <v>558</v>
      </c>
      <c r="I24" s="244"/>
      <c r="J24" s="244"/>
      <c r="K24" s="244"/>
      <c r="L24" s="244"/>
      <c r="M24" s="244"/>
      <c r="N24" s="244"/>
      <c r="O24" s="244">
        <v>563</v>
      </c>
      <c r="P24" s="244"/>
      <c r="Q24" s="244">
        <v>560</v>
      </c>
      <c r="R24" s="244"/>
      <c r="S24" s="244">
        <v>565</v>
      </c>
      <c r="T24" s="100"/>
      <c r="U24" s="43">
        <v>2250</v>
      </c>
      <c r="V24" s="204">
        <f t="shared" si="0"/>
        <v>562.5</v>
      </c>
      <c r="W24" s="305"/>
    </row>
    <row r="25" spans="1:23" s="52" customFormat="1" ht="12.75" customHeight="1">
      <c r="A25" s="225">
        <f t="shared" si="1"/>
        <v>23</v>
      </c>
      <c r="B25" s="72" t="s">
        <v>918</v>
      </c>
      <c r="C25" s="228" t="s">
        <v>916</v>
      </c>
      <c r="D25" s="228" t="s">
        <v>21</v>
      </c>
      <c r="E25" s="228"/>
      <c r="F25" s="243">
        <v>563</v>
      </c>
      <c r="G25" s="243"/>
      <c r="H25" s="243">
        <v>563</v>
      </c>
      <c r="I25" s="243"/>
      <c r="J25" s="243"/>
      <c r="K25" s="243"/>
      <c r="L25" s="243"/>
      <c r="M25" s="243"/>
      <c r="N25" s="243"/>
      <c r="O25" s="243">
        <v>563</v>
      </c>
      <c r="P25" s="243"/>
      <c r="Q25" s="243">
        <v>560</v>
      </c>
      <c r="R25" s="243"/>
      <c r="S25" s="245">
        <v>556</v>
      </c>
      <c r="T25" s="43"/>
      <c r="U25" s="43">
        <v>2249</v>
      </c>
      <c r="V25" s="204">
        <f t="shared" si="0"/>
        <v>562.25</v>
      </c>
      <c r="W25" s="305"/>
    </row>
    <row r="26" spans="1:23" s="52" customFormat="1" ht="15">
      <c r="A26" s="225">
        <f t="shared" si="1"/>
        <v>24</v>
      </c>
      <c r="B26" s="72" t="s">
        <v>1019</v>
      </c>
      <c r="C26" s="228" t="s">
        <v>1020</v>
      </c>
      <c r="D26" s="228" t="s">
        <v>14</v>
      </c>
      <c r="E26" s="228"/>
      <c r="F26" s="243">
        <v>565</v>
      </c>
      <c r="G26" s="243"/>
      <c r="H26" s="243">
        <v>563</v>
      </c>
      <c r="I26" s="243"/>
      <c r="J26" s="243"/>
      <c r="K26" s="243"/>
      <c r="L26" s="243"/>
      <c r="M26" s="243"/>
      <c r="N26" s="243"/>
      <c r="O26" s="243">
        <v>558</v>
      </c>
      <c r="P26" s="243"/>
      <c r="Q26" s="245">
        <v>550</v>
      </c>
      <c r="R26" s="243"/>
      <c r="S26" s="243">
        <v>560</v>
      </c>
      <c r="T26" s="43"/>
      <c r="U26" s="43">
        <v>2246</v>
      </c>
      <c r="V26" s="204">
        <f t="shared" si="0"/>
        <v>561.5</v>
      </c>
      <c r="W26" s="305"/>
    </row>
    <row r="27" spans="1:23" s="52" customFormat="1" ht="15">
      <c r="A27" s="225">
        <f t="shared" si="1"/>
        <v>25</v>
      </c>
      <c r="B27" s="72" t="s">
        <v>733</v>
      </c>
      <c r="C27" s="228" t="s">
        <v>448</v>
      </c>
      <c r="D27" s="228" t="s">
        <v>21</v>
      </c>
      <c r="E27" s="228"/>
      <c r="F27" s="43" t="s">
        <v>1077</v>
      </c>
      <c r="G27" s="43"/>
      <c r="H27" s="243">
        <v>554</v>
      </c>
      <c r="I27" s="243"/>
      <c r="J27" s="243"/>
      <c r="K27" s="243"/>
      <c r="L27" s="243"/>
      <c r="M27" s="243"/>
      <c r="N27" s="243"/>
      <c r="O27" s="243">
        <v>562</v>
      </c>
      <c r="P27" s="243"/>
      <c r="Q27" s="243">
        <v>565</v>
      </c>
      <c r="R27" s="243"/>
      <c r="S27" s="243">
        <v>565</v>
      </c>
      <c r="T27" s="43"/>
      <c r="U27" s="43">
        <v>2246</v>
      </c>
      <c r="V27" s="204">
        <f t="shared" si="0"/>
        <v>561.5</v>
      </c>
      <c r="W27" s="305"/>
    </row>
    <row r="28" spans="1:23" s="52" customFormat="1" ht="15">
      <c r="A28" s="225">
        <f t="shared" si="1"/>
        <v>26</v>
      </c>
      <c r="B28" s="146" t="s">
        <v>611</v>
      </c>
      <c r="C28" s="277" t="s">
        <v>302</v>
      </c>
      <c r="D28" s="228" t="s">
        <v>21</v>
      </c>
      <c r="E28" s="102"/>
      <c r="F28" s="246">
        <v>554</v>
      </c>
      <c r="G28" s="244"/>
      <c r="H28" s="244">
        <v>560</v>
      </c>
      <c r="I28" s="244"/>
      <c r="J28" s="244"/>
      <c r="K28" s="244"/>
      <c r="L28" s="244"/>
      <c r="M28" s="244"/>
      <c r="N28" s="244"/>
      <c r="O28" s="244">
        <v>558</v>
      </c>
      <c r="P28" s="244"/>
      <c r="Q28" s="244">
        <v>557</v>
      </c>
      <c r="R28" s="244"/>
      <c r="S28" s="244">
        <v>567</v>
      </c>
      <c r="T28" s="100"/>
      <c r="U28" s="43">
        <v>2242</v>
      </c>
      <c r="V28" s="204">
        <f t="shared" si="0"/>
        <v>560.5</v>
      </c>
      <c r="W28" s="305"/>
    </row>
    <row r="29" spans="1:23" s="52" customFormat="1" ht="15">
      <c r="A29" s="225">
        <f t="shared" si="1"/>
        <v>27</v>
      </c>
      <c r="B29" s="72" t="s">
        <v>585</v>
      </c>
      <c r="C29" s="228" t="s">
        <v>301</v>
      </c>
      <c r="D29" s="228" t="s">
        <v>24</v>
      </c>
      <c r="E29" s="228"/>
      <c r="F29" s="243">
        <v>565</v>
      </c>
      <c r="G29" s="243"/>
      <c r="H29" s="243">
        <v>571</v>
      </c>
      <c r="I29" s="243">
        <v>0.25</v>
      </c>
      <c r="J29" s="243"/>
      <c r="K29" s="243"/>
      <c r="L29" s="243"/>
      <c r="M29" s="243"/>
      <c r="N29" s="243"/>
      <c r="O29" s="243">
        <v>547</v>
      </c>
      <c r="P29" s="243"/>
      <c r="Q29" s="243">
        <v>558</v>
      </c>
      <c r="R29" s="243"/>
      <c r="S29" s="245">
        <v>547</v>
      </c>
      <c r="T29" s="43"/>
      <c r="U29" s="43">
        <v>2241.25</v>
      </c>
      <c r="V29" s="204">
        <f t="shared" si="0"/>
        <v>560.3125</v>
      </c>
      <c r="W29" s="305"/>
    </row>
    <row r="30" spans="1:23" s="52" customFormat="1" ht="12.75" customHeight="1">
      <c r="A30" s="225">
        <f t="shared" si="1"/>
        <v>28</v>
      </c>
      <c r="B30" s="72" t="s">
        <v>988</v>
      </c>
      <c r="C30" s="228" t="s">
        <v>991</v>
      </c>
      <c r="D30" s="228" t="s">
        <v>261</v>
      </c>
      <c r="E30" s="228"/>
      <c r="F30" s="245">
        <v>554</v>
      </c>
      <c r="G30" s="243"/>
      <c r="H30" s="243">
        <v>564</v>
      </c>
      <c r="I30" s="243"/>
      <c r="J30" s="243"/>
      <c r="K30" s="243"/>
      <c r="L30" s="243"/>
      <c r="M30" s="243"/>
      <c r="N30" s="243"/>
      <c r="O30" s="243">
        <v>555</v>
      </c>
      <c r="P30" s="243"/>
      <c r="Q30" s="243">
        <v>561</v>
      </c>
      <c r="R30" s="243"/>
      <c r="S30" s="243">
        <v>560</v>
      </c>
      <c r="T30" s="43"/>
      <c r="U30" s="43">
        <v>2240</v>
      </c>
      <c r="V30" s="204">
        <f t="shared" si="0"/>
        <v>560</v>
      </c>
      <c r="W30" s="305"/>
    </row>
    <row r="31" spans="1:23" s="52" customFormat="1" ht="12.75" customHeight="1">
      <c r="A31" s="225">
        <f t="shared" si="1"/>
        <v>29</v>
      </c>
      <c r="B31" s="72" t="s">
        <v>992</v>
      </c>
      <c r="C31" s="228" t="s">
        <v>928</v>
      </c>
      <c r="D31" s="228" t="s">
        <v>14</v>
      </c>
      <c r="E31" s="228"/>
      <c r="F31" s="243">
        <v>560</v>
      </c>
      <c r="G31" s="243"/>
      <c r="H31" s="243">
        <v>559</v>
      </c>
      <c r="I31" s="243"/>
      <c r="J31" s="243"/>
      <c r="K31" s="243"/>
      <c r="L31" s="243"/>
      <c r="M31" s="243"/>
      <c r="N31" s="243"/>
      <c r="O31" s="243">
        <v>554</v>
      </c>
      <c r="P31" s="243"/>
      <c r="Q31" s="245">
        <v>554</v>
      </c>
      <c r="R31" s="243"/>
      <c r="S31" s="243">
        <v>565</v>
      </c>
      <c r="T31" s="43"/>
      <c r="U31" s="43">
        <v>2238</v>
      </c>
      <c r="V31" s="204">
        <f t="shared" si="0"/>
        <v>559.5</v>
      </c>
      <c r="W31" s="305"/>
    </row>
    <row r="32" spans="1:23" s="52" customFormat="1" ht="15">
      <c r="A32" s="225">
        <f t="shared" si="1"/>
        <v>30</v>
      </c>
      <c r="B32" s="72" t="s">
        <v>754</v>
      </c>
      <c r="C32" s="228" t="s">
        <v>755</v>
      </c>
      <c r="D32" s="228" t="s">
        <v>170</v>
      </c>
      <c r="E32" s="228"/>
      <c r="F32" s="243">
        <v>558</v>
      </c>
      <c r="G32" s="243"/>
      <c r="H32" s="243">
        <v>570</v>
      </c>
      <c r="I32" s="243"/>
      <c r="J32" s="243"/>
      <c r="K32" s="243"/>
      <c r="L32" s="243"/>
      <c r="M32" s="243"/>
      <c r="N32" s="243"/>
      <c r="O32" s="245">
        <v>548</v>
      </c>
      <c r="P32" s="243"/>
      <c r="Q32" s="243">
        <v>554</v>
      </c>
      <c r="R32" s="243"/>
      <c r="S32" s="243">
        <v>556</v>
      </c>
      <c r="T32" s="43"/>
      <c r="U32" s="43">
        <v>2238</v>
      </c>
      <c r="V32" s="204">
        <f t="shared" si="0"/>
        <v>559.5</v>
      </c>
      <c r="W32" s="305"/>
    </row>
    <row r="33" spans="1:23" s="52" customFormat="1" ht="15">
      <c r="A33" s="225">
        <f t="shared" si="1"/>
        <v>31</v>
      </c>
      <c r="B33" s="72" t="s">
        <v>614</v>
      </c>
      <c r="C33" s="228" t="s">
        <v>615</v>
      </c>
      <c r="D33" s="228" t="s">
        <v>99</v>
      </c>
      <c r="E33" s="43"/>
      <c r="F33" s="243">
        <v>562</v>
      </c>
      <c r="G33" s="243"/>
      <c r="H33" s="243">
        <v>553</v>
      </c>
      <c r="I33" s="243"/>
      <c r="J33" s="243"/>
      <c r="K33" s="243"/>
      <c r="L33" s="243"/>
      <c r="M33" s="243"/>
      <c r="N33" s="243"/>
      <c r="O33" s="243">
        <v>562</v>
      </c>
      <c r="P33" s="243"/>
      <c r="Q33" s="243">
        <v>561</v>
      </c>
      <c r="R33" s="243"/>
      <c r="S33" s="245">
        <v>548</v>
      </c>
      <c r="T33" s="43"/>
      <c r="U33" s="43">
        <v>2238</v>
      </c>
      <c r="V33" s="204">
        <f t="shared" si="0"/>
        <v>559.5</v>
      </c>
      <c r="W33" s="305"/>
    </row>
    <row r="34" spans="1:23" s="52" customFormat="1" ht="15">
      <c r="A34" s="225">
        <f t="shared" si="1"/>
        <v>32</v>
      </c>
      <c r="B34" s="72" t="s">
        <v>1018</v>
      </c>
      <c r="C34" s="228" t="s">
        <v>738</v>
      </c>
      <c r="D34" s="228" t="s">
        <v>9</v>
      </c>
      <c r="E34" s="228"/>
      <c r="F34" s="243">
        <v>560</v>
      </c>
      <c r="G34" s="243"/>
      <c r="H34" s="243">
        <v>560</v>
      </c>
      <c r="I34" s="243"/>
      <c r="J34" s="243"/>
      <c r="K34" s="243"/>
      <c r="L34" s="243"/>
      <c r="M34" s="243"/>
      <c r="N34" s="243"/>
      <c r="O34" s="243">
        <v>561</v>
      </c>
      <c r="P34" s="243"/>
      <c r="Q34" s="243">
        <v>557</v>
      </c>
      <c r="R34" s="243"/>
      <c r="S34" s="245">
        <v>548</v>
      </c>
      <c r="T34" s="43"/>
      <c r="U34" s="43">
        <v>2238</v>
      </c>
      <c r="V34" s="204">
        <f t="shared" si="0"/>
        <v>559.5</v>
      </c>
      <c r="W34" s="305"/>
    </row>
    <row r="35" spans="1:23" s="52" customFormat="1" ht="15">
      <c r="A35" s="225">
        <f t="shared" si="1"/>
        <v>33</v>
      </c>
      <c r="B35" s="72" t="s">
        <v>613</v>
      </c>
      <c r="C35" s="228" t="s">
        <v>588</v>
      </c>
      <c r="D35" s="228" t="s">
        <v>261</v>
      </c>
      <c r="E35" s="228"/>
      <c r="F35" s="243">
        <v>559</v>
      </c>
      <c r="G35" s="243"/>
      <c r="H35" s="243">
        <v>557</v>
      </c>
      <c r="I35" s="243"/>
      <c r="J35" s="243"/>
      <c r="K35" s="243"/>
      <c r="L35" s="243"/>
      <c r="M35" s="243"/>
      <c r="N35" s="243"/>
      <c r="O35" s="243">
        <v>567</v>
      </c>
      <c r="P35" s="243">
        <v>0.25</v>
      </c>
      <c r="Q35" s="243">
        <v>552</v>
      </c>
      <c r="R35" s="243"/>
      <c r="S35" s="245">
        <v>543</v>
      </c>
      <c r="T35" s="43"/>
      <c r="U35" s="43">
        <v>2235.25</v>
      </c>
      <c r="V35" s="204">
        <f t="shared" si="0"/>
        <v>558.8125</v>
      </c>
      <c r="W35" s="305"/>
    </row>
    <row r="36" spans="1:23" s="52" customFormat="1" ht="15">
      <c r="A36" s="225">
        <f t="shared" si="1"/>
        <v>34</v>
      </c>
      <c r="B36" s="72" t="s">
        <v>921</v>
      </c>
      <c r="C36" s="228" t="s">
        <v>922</v>
      </c>
      <c r="D36" s="228" t="s">
        <v>21</v>
      </c>
      <c r="E36" s="228"/>
      <c r="F36" s="243">
        <v>559</v>
      </c>
      <c r="G36" s="243"/>
      <c r="H36" s="243">
        <v>561</v>
      </c>
      <c r="I36" s="243"/>
      <c r="J36" s="243"/>
      <c r="K36" s="243"/>
      <c r="L36" s="243"/>
      <c r="M36" s="243"/>
      <c r="N36" s="243"/>
      <c r="O36" s="243">
        <v>560</v>
      </c>
      <c r="P36" s="243"/>
      <c r="Q36" s="245">
        <v>297</v>
      </c>
      <c r="R36" s="243"/>
      <c r="S36" s="243">
        <v>555</v>
      </c>
      <c r="T36" s="43"/>
      <c r="U36" s="43">
        <v>2235</v>
      </c>
      <c r="V36" s="204">
        <f t="shared" si="0"/>
        <v>558.75</v>
      </c>
      <c r="W36" s="305"/>
    </row>
    <row r="37" spans="1:23" s="52" customFormat="1" ht="15">
      <c r="A37" s="225">
        <f t="shared" si="1"/>
        <v>35</v>
      </c>
      <c r="B37" s="72" t="s">
        <v>516</v>
      </c>
      <c r="C37" s="228" t="s">
        <v>517</v>
      </c>
      <c r="D37" s="228" t="s">
        <v>21</v>
      </c>
      <c r="E37" s="228"/>
      <c r="F37" s="245">
        <v>552</v>
      </c>
      <c r="G37" s="243"/>
      <c r="H37" s="243">
        <v>558</v>
      </c>
      <c r="I37" s="243"/>
      <c r="J37" s="243"/>
      <c r="K37" s="243"/>
      <c r="L37" s="243"/>
      <c r="M37" s="243"/>
      <c r="N37" s="243"/>
      <c r="O37" s="243">
        <v>558</v>
      </c>
      <c r="P37" s="243"/>
      <c r="Q37" s="243">
        <v>555</v>
      </c>
      <c r="R37" s="243"/>
      <c r="S37" s="243">
        <v>563</v>
      </c>
      <c r="T37" s="43"/>
      <c r="U37" s="43">
        <v>2234</v>
      </c>
      <c r="V37" s="204">
        <f t="shared" si="0"/>
        <v>558.5</v>
      </c>
      <c r="W37" s="305"/>
    </row>
    <row r="38" spans="1:23" s="52" customFormat="1" ht="15">
      <c r="A38" s="225">
        <f t="shared" si="1"/>
        <v>36</v>
      </c>
      <c r="B38" s="72" t="s">
        <v>924</v>
      </c>
      <c r="C38" s="228" t="s">
        <v>925</v>
      </c>
      <c r="D38" s="228" t="s">
        <v>14</v>
      </c>
      <c r="E38" s="228"/>
      <c r="F38" s="243">
        <v>559</v>
      </c>
      <c r="G38" s="243"/>
      <c r="H38" s="243">
        <v>556</v>
      </c>
      <c r="I38" s="243"/>
      <c r="J38" s="243"/>
      <c r="K38" s="243"/>
      <c r="L38" s="243"/>
      <c r="M38" s="243"/>
      <c r="N38" s="243"/>
      <c r="O38" s="243">
        <v>558</v>
      </c>
      <c r="P38" s="243"/>
      <c r="Q38" s="245">
        <v>554</v>
      </c>
      <c r="R38" s="243"/>
      <c r="S38" s="243">
        <v>561</v>
      </c>
      <c r="T38" s="43"/>
      <c r="U38" s="43">
        <v>2234</v>
      </c>
      <c r="V38" s="204">
        <f t="shared" si="0"/>
        <v>558.5</v>
      </c>
      <c r="W38" s="305"/>
    </row>
    <row r="39" spans="1:23" s="52" customFormat="1" ht="15">
      <c r="A39" s="225">
        <f t="shared" si="1"/>
        <v>37</v>
      </c>
      <c r="B39" s="72" t="s">
        <v>930</v>
      </c>
      <c r="C39" s="228" t="s">
        <v>931</v>
      </c>
      <c r="D39" s="228" t="s">
        <v>9</v>
      </c>
      <c r="E39" s="228"/>
      <c r="F39" s="245">
        <v>551</v>
      </c>
      <c r="G39" s="243"/>
      <c r="H39" s="243">
        <v>559</v>
      </c>
      <c r="I39" s="243"/>
      <c r="J39" s="243"/>
      <c r="K39" s="243"/>
      <c r="L39" s="243"/>
      <c r="M39" s="243"/>
      <c r="N39" s="243"/>
      <c r="O39" s="243">
        <v>557</v>
      </c>
      <c r="P39" s="243"/>
      <c r="Q39" s="243">
        <v>557</v>
      </c>
      <c r="R39" s="243"/>
      <c r="S39" s="243">
        <v>559</v>
      </c>
      <c r="T39" s="43"/>
      <c r="U39" s="43">
        <v>2232</v>
      </c>
      <c r="V39" s="204">
        <f t="shared" si="0"/>
        <v>558</v>
      </c>
      <c r="W39" s="305"/>
    </row>
    <row r="40" spans="1:23" s="52" customFormat="1" ht="15">
      <c r="A40" s="225">
        <f t="shared" si="1"/>
        <v>38</v>
      </c>
      <c r="B40" s="72" t="s">
        <v>619</v>
      </c>
      <c r="C40" s="228" t="s">
        <v>620</v>
      </c>
      <c r="D40" s="228" t="s">
        <v>14</v>
      </c>
      <c r="E40" s="228"/>
      <c r="F40" s="243">
        <v>558</v>
      </c>
      <c r="G40" s="243"/>
      <c r="H40" s="243">
        <v>550</v>
      </c>
      <c r="I40" s="243"/>
      <c r="J40" s="243"/>
      <c r="K40" s="243"/>
      <c r="L40" s="243"/>
      <c r="M40" s="243"/>
      <c r="N40" s="243"/>
      <c r="O40" s="243">
        <v>567</v>
      </c>
      <c r="P40" s="243">
        <v>0.25</v>
      </c>
      <c r="Q40" s="245">
        <v>551</v>
      </c>
      <c r="R40" s="243"/>
      <c r="S40" s="243">
        <v>553</v>
      </c>
      <c r="T40" s="43"/>
      <c r="U40" s="43">
        <v>2228.25</v>
      </c>
      <c r="V40" s="204">
        <f t="shared" si="0"/>
        <v>557.0625</v>
      </c>
      <c r="W40" s="305"/>
    </row>
    <row r="41" spans="1:23" s="52" customFormat="1" ht="15">
      <c r="A41" s="225">
        <f t="shared" si="1"/>
        <v>39</v>
      </c>
      <c r="B41" s="72" t="s">
        <v>932</v>
      </c>
      <c r="C41" s="228" t="s">
        <v>933</v>
      </c>
      <c r="D41" s="228" t="s">
        <v>89</v>
      </c>
      <c r="E41" s="228"/>
      <c r="F41" s="243">
        <v>554</v>
      </c>
      <c r="G41" s="243"/>
      <c r="H41" s="243">
        <v>558</v>
      </c>
      <c r="I41" s="243"/>
      <c r="J41" s="243"/>
      <c r="K41" s="243"/>
      <c r="L41" s="243"/>
      <c r="M41" s="243"/>
      <c r="N41" s="243"/>
      <c r="O41" s="243">
        <v>546</v>
      </c>
      <c r="P41" s="243"/>
      <c r="Q41" s="245">
        <v>544</v>
      </c>
      <c r="R41" s="243"/>
      <c r="S41" s="243">
        <v>570</v>
      </c>
      <c r="T41" s="43"/>
      <c r="U41" s="43">
        <v>2228</v>
      </c>
      <c r="V41" s="204">
        <f t="shared" si="0"/>
        <v>557</v>
      </c>
      <c r="W41" s="305"/>
    </row>
    <row r="42" spans="1:23" s="52" customFormat="1" ht="15">
      <c r="A42" s="225">
        <f t="shared" si="1"/>
        <v>40</v>
      </c>
      <c r="B42" s="284" t="s">
        <v>317</v>
      </c>
      <c r="C42" s="285" t="s">
        <v>318</v>
      </c>
      <c r="D42" s="102" t="s">
        <v>14</v>
      </c>
      <c r="E42" s="102"/>
      <c r="F42" s="244">
        <v>558</v>
      </c>
      <c r="G42" s="244"/>
      <c r="H42" s="246">
        <v>551</v>
      </c>
      <c r="I42" s="244"/>
      <c r="J42" s="244"/>
      <c r="K42" s="244"/>
      <c r="L42" s="244"/>
      <c r="M42" s="244"/>
      <c r="N42" s="244"/>
      <c r="O42" s="244">
        <v>552</v>
      </c>
      <c r="P42" s="244"/>
      <c r="Q42" s="244">
        <v>558</v>
      </c>
      <c r="R42" s="244"/>
      <c r="S42" s="244">
        <v>560</v>
      </c>
      <c r="T42" s="100"/>
      <c r="U42" s="43">
        <v>2228</v>
      </c>
      <c r="V42" s="204">
        <f t="shared" si="0"/>
        <v>557</v>
      </c>
      <c r="W42" s="305"/>
    </row>
    <row r="43" spans="1:23" ht="15">
      <c r="A43" s="225">
        <v>41</v>
      </c>
      <c r="B43" s="72" t="s">
        <v>388</v>
      </c>
      <c r="C43" s="228" t="s">
        <v>811</v>
      </c>
      <c r="D43" s="228" t="s">
        <v>14</v>
      </c>
      <c r="E43" s="228"/>
      <c r="F43" s="245">
        <v>537</v>
      </c>
      <c r="G43" s="243"/>
      <c r="H43" s="243">
        <v>542</v>
      </c>
      <c r="I43" s="243"/>
      <c r="J43" s="243"/>
      <c r="K43" s="243"/>
      <c r="L43" s="243"/>
      <c r="M43" s="243"/>
      <c r="N43" s="243"/>
      <c r="O43" s="243">
        <v>567</v>
      </c>
      <c r="P43" s="243"/>
      <c r="Q43" s="243">
        <v>564</v>
      </c>
      <c r="R43" s="243"/>
      <c r="S43" s="243">
        <v>553</v>
      </c>
      <c r="T43" s="43"/>
      <c r="U43" s="43">
        <v>2226</v>
      </c>
      <c r="V43" s="204">
        <f t="shared" si="0"/>
        <v>556.5</v>
      </c>
      <c r="W43" s="204"/>
    </row>
  </sheetData>
  <sheetProtection/>
  <mergeCells count="1">
    <mergeCell ref="A1:V1"/>
  </mergeCells>
  <printOptions/>
  <pageMargins left="0.7" right="0.7" top="0.75" bottom="0.75" header="0.3" footer="0.3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="70" zoomScaleNormal="70" zoomScalePageLayoutView="0" workbookViewId="0" topLeftCell="A1">
      <selection activeCell="C29" sqref="C29"/>
    </sheetView>
  </sheetViews>
  <sheetFormatPr defaultColWidth="9.140625" defaultRowHeight="15"/>
  <cols>
    <col min="1" max="1" width="6.7109375" style="1" customWidth="1"/>
    <col min="2" max="2" width="39.7109375" style="21" bestFit="1" customWidth="1"/>
    <col min="3" max="3" width="11.57421875" style="1" bestFit="1" customWidth="1"/>
    <col min="4" max="4" width="10.8515625" style="1" bestFit="1" customWidth="1"/>
    <col min="5" max="6" width="9.00390625" style="179" bestFit="1" customWidth="1"/>
    <col min="7" max="7" width="12.421875" style="179" customWidth="1"/>
    <col min="8" max="8" width="11.57421875" style="179" bestFit="1" customWidth="1"/>
    <col min="9" max="10" width="8.421875" style="179" bestFit="1" customWidth="1"/>
    <col min="11" max="11" width="10.421875" style="20" customWidth="1"/>
    <col min="12" max="12" width="9.28125" style="20" bestFit="1" customWidth="1"/>
    <col min="13" max="16384" width="9.140625" style="21" customWidth="1"/>
  </cols>
  <sheetData>
    <row r="1" spans="1:12" ht="45">
      <c r="A1" s="319" t="s">
        <v>1107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1"/>
    </row>
    <row r="2" spans="1:12" s="14" customFormat="1" ht="15.75">
      <c r="A2" s="12" t="s">
        <v>633</v>
      </c>
      <c r="B2" s="16" t="s">
        <v>2</v>
      </c>
      <c r="C2" s="12" t="s">
        <v>3</v>
      </c>
      <c r="D2" s="12" t="s">
        <v>4</v>
      </c>
      <c r="E2" s="43" t="s">
        <v>1061</v>
      </c>
      <c r="F2" s="43" t="s">
        <v>1053</v>
      </c>
      <c r="G2" s="43" t="s">
        <v>1066</v>
      </c>
      <c r="H2" s="43" t="s">
        <v>1070</v>
      </c>
      <c r="I2" s="43" t="s">
        <v>1092</v>
      </c>
      <c r="J2" s="43" t="s">
        <v>1093</v>
      </c>
      <c r="K2" s="13" t="s">
        <v>744</v>
      </c>
      <c r="L2" s="13" t="s">
        <v>6</v>
      </c>
    </row>
    <row r="3" spans="1:12" s="3" customFormat="1" ht="15.75">
      <c r="A3" s="12">
        <v>1</v>
      </c>
      <c r="B3" s="16" t="s">
        <v>12</v>
      </c>
      <c r="C3" s="12" t="s">
        <v>13</v>
      </c>
      <c r="D3" s="12" t="s">
        <v>10</v>
      </c>
      <c r="E3" s="260">
        <v>619</v>
      </c>
      <c r="F3" s="260">
        <v>622</v>
      </c>
      <c r="G3" s="260"/>
      <c r="H3" s="261">
        <v>617.4</v>
      </c>
      <c r="I3" s="260">
        <v>622.7</v>
      </c>
      <c r="J3" s="260">
        <v>626.3</v>
      </c>
      <c r="K3" s="13">
        <v>2490</v>
      </c>
      <c r="L3" s="13">
        <f aca="true" t="shared" si="0" ref="L3:L42">AVERAGE(K3/4)</f>
        <v>622.5</v>
      </c>
    </row>
    <row r="4" spans="1:12" s="3" customFormat="1" ht="15.75">
      <c r="A4" s="12">
        <v>2</v>
      </c>
      <c r="B4" s="16" t="s">
        <v>644</v>
      </c>
      <c r="C4" s="12" t="s">
        <v>645</v>
      </c>
      <c r="D4" s="12" t="s">
        <v>62</v>
      </c>
      <c r="E4" s="256">
        <v>623.9</v>
      </c>
      <c r="F4" s="256">
        <v>624</v>
      </c>
      <c r="G4" s="256">
        <v>621.5</v>
      </c>
      <c r="H4" s="258">
        <v>616.1</v>
      </c>
      <c r="I4" s="256"/>
      <c r="J4" s="256">
        <v>619</v>
      </c>
      <c r="K4" s="13">
        <v>2488.4</v>
      </c>
      <c r="L4" s="13">
        <f t="shared" si="0"/>
        <v>622.1</v>
      </c>
    </row>
    <row r="5" spans="1:12" s="3" customFormat="1" ht="15.75">
      <c r="A5" s="12">
        <v>3</v>
      </c>
      <c r="B5" s="16" t="s">
        <v>18</v>
      </c>
      <c r="C5" s="12" t="s">
        <v>19</v>
      </c>
      <c r="D5" s="12" t="s">
        <v>20</v>
      </c>
      <c r="E5" s="258">
        <v>616.9</v>
      </c>
      <c r="F5" s="256">
        <v>617.6</v>
      </c>
      <c r="G5" s="256"/>
      <c r="H5" s="256">
        <v>621.9</v>
      </c>
      <c r="I5" s="256">
        <v>626.3</v>
      </c>
      <c r="J5" s="256">
        <v>621.5</v>
      </c>
      <c r="K5" s="13">
        <v>2487.3</v>
      </c>
      <c r="L5" s="13">
        <f t="shared" si="0"/>
        <v>621.825</v>
      </c>
    </row>
    <row r="6" spans="1:12" s="3" customFormat="1" ht="15.75">
      <c r="A6" s="12">
        <v>4</v>
      </c>
      <c r="B6" s="87" t="s">
        <v>197</v>
      </c>
      <c r="C6" s="10" t="s">
        <v>198</v>
      </c>
      <c r="D6" s="10" t="s">
        <v>10</v>
      </c>
      <c r="E6" s="256">
        <v>619.1</v>
      </c>
      <c r="F6" s="258">
        <v>614.5</v>
      </c>
      <c r="G6" s="256"/>
      <c r="H6" s="256">
        <v>615</v>
      </c>
      <c r="I6" s="256">
        <v>622.5</v>
      </c>
      <c r="J6" s="256">
        <v>620.7</v>
      </c>
      <c r="K6" s="13">
        <v>2477.3</v>
      </c>
      <c r="L6" s="13">
        <f t="shared" si="0"/>
        <v>619.325</v>
      </c>
    </row>
    <row r="7" spans="1:12" s="3" customFormat="1" ht="15.75">
      <c r="A7" s="12">
        <v>5</v>
      </c>
      <c r="B7" s="16" t="s">
        <v>362</v>
      </c>
      <c r="C7" s="12" t="s">
        <v>93</v>
      </c>
      <c r="D7" s="12" t="s">
        <v>27</v>
      </c>
      <c r="E7" s="256">
        <v>621.6</v>
      </c>
      <c r="F7" s="258">
        <v>614.7</v>
      </c>
      <c r="G7" s="256"/>
      <c r="H7" s="256">
        <v>615.7</v>
      </c>
      <c r="I7" s="256">
        <v>622</v>
      </c>
      <c r="J7" s="256">
        <v>616.8</v>
      </c>
      <c r="K7" s="13">
        <v>2476.1</v>
      </c>
      <c r="L7" s="13">
        <f t="shared" si="0"/>
        <v>619.025</v>
      </c>
    </row>
    <row r="8" spans="1:12" s="3" customFormat="1" ht="15.75">
      <c r="A8" s="12">
        <v>6</v>
      </c>
      <c r="B8" s="16" t="s">
        <v>496</v>
      </c>
      <c r="C8" s="12" t="s">
        <v>178</v>
      </c>
      <c r="D8" s="12" t="s">
        <v>80</v>
      </c>
      <c r="E8" s="256">
        <v>618.6</v>
      </c>
      <c r="F8" s="256">
        <v>619.8</v>
      </c>
      <c r="G8" s="256">
        <v>622.5</v>
      </c>
      <c r="H8" s="258">
        <v>610.5</v>
      </c>
      <c r="I8" s="256"/>
      <c r="J8" s="256">
        <v>613.2</v>
      </c>
      <c r="K8" s="13">
        <v>2474.1</v>
      </c>
      <c r="L8" s="13">
        <f t="shared" si="0"/>
        <v>618.525</v>
      </c>
    </row>
    <row r="9" spans="1:12" s="3" customFormat="1" ht="15.75">
      <c r="A9" s="12">
        <v>7</v>
      </c>
      <c r="B9" s="16" t="s">
        <v>512</v>
      </c>
      <c r="C9" s="12" t="s">
        <v>513</v>
      </c>
      <c r="D9" s="12" t="s">
        <v>10</v>
      </c>
      <c r="E9" s="256">
        <v>619.5</v>
      </c>
      <c r="F9" s="256">
        <v>620.4</v>
      </c>
      <c r="G9" s="256"/>
      <c r="H9" s="256">
        <v>612.2</v>
      </c>
      <c r="I9" s="258">
        <v>610</v>
      </c>
      <c r="J9" s="256">
        <v>621.3</v>
      </c>
      <c r="K9" s="13">
        <v>2473.4</v>
      </c>
      <c r="L9" s="13">
        <f t="shared" si="0"/>
        <v>618.35</v>
      </c>
    </row>
    <row r="10" spans="1:12" s="3" customFormat="1" ht="15.75">
      <c r="A10" s="12">
        <v>8</v>
      </c>
      <c r="B10" s="16" t="s">
        <v>404</v>
      </c>
      <c r="C10" s="12" t="s">
        <v>845</v>
      </c>
      <c r="D10" s="12" t="s">
        <v>17</v>
      </c>
      <c r="E10" s="12">
        <v>621.9</v>
      </c>
      <c r="F10" s="256">
        <v>617.2</v>
      </c>
      <c r="G10" s="256">
        <v>616.3</v>
      </c>
      <c r="H10" s="256">
        <v>620.2</v>
      </c>
      <c r="I10" s="256">
        <v>619.3</v>
      </c>
      <c r="J10" s="258">
        <v>611</v>
      </c>
      <c r="K10" s="13">
        <v>2473</v>
      </c>
      <c r="L10" s="13">
        <f t="shared" si="0"/>
        <v>618.25</v>
      </c>
    </row>
    <row r="11" spans="1:12" s="3" customFormat="1" ht="15.75">
      <c r="A11" s="12">
        <v>9</v>
      </c>
      <c r="B11" s="16" t="s">
        <v>188</v>
      </c>
      <c r="C11" s="12" t="s">
        <v>34</v>
      </c>
      <c r="D11" s="12" t="s">
        <v>35</v>
      </c>
      <c r="E11" s="256">
        <v>622.7</v>
      </c>
      <c r="F11" s="256">
        <v>617.1</v>
      </c>
      <c r="G11" s="256"/>
      <c r="H11" s="258">
        <v>601.4</v>
      </c>
      <c r="I11" s="256">
        <v>608.4</v>
      </c>
      <c r="J11" s="256">
        <v>624</v>
      </c>
      <c r="K11" s="13">
        <v>2472.2</v>
      </c>
      <c r="L11" s="13">
        <f t="shared" si="0"/>
        <v>618.05</v>
      </c>
    </row>
    <row r="12" spans="1:12" s="3" customFormat="1" ht="15.75">
      <c r="A12" s="12">
        <v>10</v>
      </c>
      <c r="B12" s="16" t="s">
        <v>15</v>
      </c>
      <c r="C12" s="12" t="s">
        <v>16</v>
      </c>
      <c r="D12" s="12" t="s">
        <v>14</v>
      </c>
      <c r="E12" s="12">
        <v>622.3</v>
      </c>
      <c r="F12" s="258">
        <v>613.4</v>
      </c>
      <c r="G12" s="256">
        <v>621.1</v>
      </c>
      <c r="H12" s="256">
        <v>615.8</v>
      </c>
      <c r="I12" s="256">
        <v>617</v>
      </c>
      <c r="J12" s="256">
        <v>616.1</v>
      </c>
      <c r="K12" s="13">
        <v>2470</v>
      </c>
      <c r="L12" s="13">
        <f t="shared" si="0"/>
        <v>617.5</v>
      </c>
    </row>
    <row r="13" spans="1:12" s="3" customFormat="1" ht="15.75">
      <c r="A13" s="12">
        <v>11</v>
      </c>
      <c r="B13" s="87" t="s">
        <v>996</v>
      </c>
      <c r="C13" s="12" t="s">
        <v>177</v>
      </c>
      <c r="D13" s="12" t="s">
        <v>21</v>
      </c>
      <c r="E13" s="256">
        <v>618.8</v>
      </c>
      <c r="F13" s="256">
        <v>615.8</v>
      </c>
      <c r="G13" s="256"/>
      <c r="H13" s="256">
        <v>617.4</v>
      </c>
      <c r="I13" s="256">
        <v>617</v>
      </c>
      <c r="J13" s="258">
        <v>612.4</v>
      </c>
      <c r="K13" s="13">
        <v>2469</v>
      </c>
      <c r="L13" s="13">
        <f t="shared" si="0"/>
        <v>617.25</v>
      </c>
    </row>
    <row r="14" spans="1:12" s="3" customFormat="1" ht="15.75">
      <c r="A14" s="12">
        <v>12</v>
      </c>
      <c r="B14" s="16" t="s">
        <v>31</v>
      </c>
      <c r="C14" s="12" t="s">
        <v>32</v>
      </c>
      <c r="D14" s="12" t="s">
        <v>17</v>
      </c>
      <c r="E14" s="256">
        <v>617.7</v>
      </c>
      <c r="F14" s="256">
        <v>617.5</v>
      </c>
      <c r="G14" s="256"/>
      <c r="H14" s="258">
        <v>608.6</v>
      </c>
      <c r="I14" s="256">
        <v>616.8</v>
      </c>
      <c r="J14" s="256">
        <v>616.9</v>
      </c>
      <c r="K14" s="13">
        <v>2468.9</v>
      </c>
      <c r="L14" s="13">
        <f t="shared" si="0"/>
        <v>617.225</v>
      </c>
    </row>
    <row r="15" spans="1:12" s="3" customFormat="1" ht="15.75">
      <c r="A15" s="12">
        <v>13</v>
      </c>
      <c r="B15" s="87" t="s">
        <v>846</v>
      </c>
      <c r="C15" s="10" t="s">
        <v>847</v>
      </c>
      <c r="D15" s="10" t="s">
        <v>10</v>
      </c>
      <c r="E15" s="256">
        <v>615.9</v>
      </c>
      <c r="F15" s="256">
        <v>618.1</v>
      </c>
      <c r="G15" s="256"/>
      <c r="H15" s="256">
        <v>612.9</v>
      </c>
      <c r="I15" s="258">
        <v>612</v>
      </c>
      <c r="J15" s="256">
        <v>616.9</v>
      </c>
      <c r="K15" s="13">
        <v>2463.8</v>
      </c>
      <c r="L15" s="13">
        <f t="shared" si="0"/>
        <v>615.95</v>
      </c>
    </row>
    <row r="16" spans="1:12" s="3" customFormat="1" ht="15.75">
      <c r="A16" s="12">
        <v>14</v>
      </c>
      <c r="B16" s="16" t="s">
        <v>181</v>
      </c>
      <c r="C16" s="12" t="s">
        <v>182</v>
      </c>
      <c r="D16" s="12" t="s">
        <v>183</v>
      </c>
      <c r="E16" s="258">
        <v>609.6</v>
      </c>
      <c r="F16" s="256">
        <v>617.7</v>
      </c>
      <c r="G16" s="256"/>
      <c r="H16" s="256">
        <v>615.7</v>
      </c>
      <c r="I16" s="256">
        <v>616.7</v>
      </c>
      <c r="J16" s="256">
        <v>613.4</v>
      </c>
      <c r="K16" s="13">
        <v>2463.5</v>
      </c>
      <c r="L16" s="13">
        <f t="shared" si="0"/>
        <v>615.875</v>
      </c>
    </row>
    <row r="17" spans="1:12" s="3" customFormat="1" ht="15.75">
      <c r="A17" s="12">
        <v>15</v>
      </c>
      <c r="B17" s="16" t="s">
        <v>174</v>
      </c>
      <c r="C17" s="12" t="s">
        <v>175</v>
      </c>
      <c r="D17" s="12" t="s">
        <v>98</v>
      </c>
      <c r="E17" s="256">
        <v>613</v>
      </c>
      <c r="F17" s="256">
        <v>620</v>
      </c>
      <c r="G17" s="256"/>
      <c r="H17" s="256">
        <v>612.9</v>
      </c>
      <c r="I17" s="256">
        <v>617.4</v>
      </c>
      <c r="J17" s="258">
        <v>612.2</v>
      </c>
      <c r="K17" s="13">
        <v>2463.3</v>
      </c>
      <c r="L17" s="13">
        <f t="shared" si="0"/>
        <v>615.825</v>
      </c>
    </row>
    <row r="18" spans="1:12" s="3" customFormat="1" ht="15.75">
      <c r="A18" s="12">
        <v>16</v>
      </c>
      <c r="B18" s="16" t="s">
        <v>184</v>
      </c>
      <c r="C18" s="12" t="s">
        <v>185</v>
      </c>
      <c r="D18" s="12" t="s">
        <v>92</v>
      </c>
      <c r="E18" s="257">
        <v>620.9</v>
      </c>
      <c r="F18" s="257">
        <v>612.6</v>
      </c>
      <c r="G18" s="257"/>
      <c r="H18" s="259">
        <v>600.9</v>
      </c>
      <c r="I18" s="257">
        <v>620.8</v>
      </c>
      <c r="J18" s="257">
        <v>608.3</v>
      </c>
      <c r="K18" s="13">
        <v>2462.6</v>
      </c>
      <c r="L18" s="13">
        <f t="shared" si="0"/>
        <v>615.65</v>
      </c>
    </row>
    <row r="19" spans="1:12" s="3" customFormat="1" ht="15.75">
      <c r="A19" s="12">
        <v>17</v>
      </c>
      <c r="B19" s="16" t="s">
        <v>193</v>
      </c>
      <c r="C19" s="12" t="s">
        <v>194</v>
      </c>
      <c r="D19" s="12" t="s">
        <v>10</v>
      </c>
      <c r="E19" s="256">
        <v>615.3</v>
      </c>
      <c r="F19" s="256">
        <v>613.6</v>
      </c>
      <c r="G19" s="256"/>
      <c r="H19" s="256">
        <v>617.2</v>
      </c>
      <c r="I19" s="258">
        <v>608.7</v>
      </c>
      <c r="J19" s="256">
        <v>616.3</v>
      </c>
      <c r="K19" s="13">
        <v>2462.4</v>
      </c>
      <c r="L19" s="13">
        <f t="shared" si="0"/>
        <v>615.6</v>
      </c>
    </row>
    <row r="20" spans="1:12" s="3" customFormat="1" ht="15.75">
      <c r="A20" s="12">
        <v>18</v>
      </c>
      <c r="B20" s="16" t="s">
        <v>59</v>
      </c>
      <c r="C20" s="12" t="s">
        <v>60</v>
      </c>
      <c r="D20" s="12" t="s">
        <v>17</v>
      </c>
      <c r="E20" s="256">
        <v>613.8</v>
      </c>
      <c r="F20" s="258">
        <v>612</v>
      </c>
      <c r="G20" s="256"/>
      <c r="H20" s="256">
        <v>614.9</v>
      </c>
      <c r="I20" s="256">
        <v>612.8</v>
      </c>
      <c r="J20" s="256">
        <v>620.1</v>
      </c>
      <c r="K20" s="13">
        <v>2461.6</v>
      </c>
      <c r="L20" s="13">
        <f t="shared" si="0"/>
        <v>615.4</v>
      </c>
    </row>
    <row r="21" spans="1:12" s="3" customFormat="1" ht="15.75">
      <c r="A21" s="12">
        <v>19</v>
      </c>
      <c r="B21" s="16" t="s">
        <v>603</v>
      </c>
      <c r="C21" s="12" t="s">
        <v>199</v>
      </c>
      <c r="D21" s="12" t="s">
        <v>261</v>
      </c>
      <c r="E21" s="256">
        <v>618</v>
      </c>
      <c r="F21" s="256">
        <v>610.8</v>
      </c>
      <c r="G21" s="256"/>
      <c r="H21" s="258">
        <v>609.8</v>
      </c>
      <c r="I21" s="256">
        <v>622.1</v>
      </c>
      <c r="J21" s="256">
        <v>610.2</v>
      </c>
      <c r="K21" s="13">
        <v>2461.1</v>
      </c>
      <c r="L21" s="13">
        <f t="shared" si="0"/>
        <v>615.275</v>
      </c>
    </row>
    <row r="22" spans="1:12" s="3" customFormat="1" ht="15.75">
      <c r="A22" s="12">
        <v>20</v>
      </c>
      <c r="B22" s="16" t="s">
        <v>191</v>
      </c>
      <c r="C22" s="12" t="s">
        <v>192</v>
      </c>
      <c r="D22" s="12" t="s">
        <v>17</v>
      </c>
      <c r="E22" s="256">
        <v>611.9</v>
      </c>
      <c r="F22" s="256">
        <v>613</v>
      </c>
      <c r="G22" s="256"/>
      <c r="H22" s="258">
        <v>611.5</v>
      </c>
      <c r="I22" s="256">
        <v>617.2</v>
      </c>
      <c r="J22" s="256">
        <v>618.3</v>
      </c>
      <c r="K22" s="13">
        <v>2460.4</v>
      </c>
      <c r="L22" s="13">
        <f t="shared" si="0"/>
        <v>615.1</v>
      </c>
    </row>
    <row r="23" spans="1:12" s="3" customFormat="1" ht="15.75">
      <c r="A23" s="12">
        <v>21</v>
      </c>
      <c r="B23" s="134" t="s">
        <v>249</v>
      </c>
      <c r="C23" s="12" t="s">
        <v>250</v>
      </c>
      <c r="D23" s="12" t="s">
        <v>17</v>
      </c>
      <c r="E23" s="256">
        <v>613.2</v>
      </c>
      <c r="F23" s="256">
        <v>615.7</v>
      </c>
      <c r="G23" s="256"/>
      <c r="H23" s="256">
        <v>616.6</v>
      </c>
      <c r="I23" s="256">
        <v>614.7</v>
      </c>
      <c r="J23" s="258">
        <v>613.1</v>
      </c>
      <c r="K23" s="13">
        <v>2460.2</v>
      </c>
      <c r="L23" s="13">
        <f t="shared" si="0"/>
        <v>615.05</v>
      </c>
    </row>
    <row r="24" spans="1:12" s="3" customFormat="1" ht="15.75">
      <c r="A24" s="12">
        <v>22</v>
      </c>
      <c r="B24" s="87" t="s">
        <v>987</v>
      </c>
      <c r="C24" s="10" t="s">
        <v>273</v>
      </c>
      <c r="D24" s="10" t="s">
        <v>24</v>
      </c>
      <c r="E24" s="258">
        <v>606.8</v>
      </c>
      <c r="F24" s="256">
        <v>610.4</v>
      </c>
      <c r="G24" s="256"/>
      <c r="H24" s="256">
        <v>622.8</v>
      </c>
      <c r="I24" s="256">
        <v>615.9</v>
      </c>
      <c r="J24" s="256">
        <v>611</v>
      </c>
      <c r="K24" s="13">
        <v>2460.1</v>
      </c>
      <c r="L24" s="13">
        <f t="shared" si="0"/>
        <v>615.025</v>
      </c>
    </row>
    <row r="25" spans="1:12" s="3" customFormat="1" ht="15.75">
      <c r="A25" s="12">
        <v>23</v>
      </c>
      <c r="B25" s="87" t="s">
        <v>976</v>
      </c>
      <c r="C25" s="12" t="s">
        <v>564</v>
      </c>
      <c r="D25" s="12" t="s">
        <v>300</v>
      </c>
      <c r="E25" s="258">
        <v>608</v>
      </c>
      <c r="F25" s="256">
        <v>613.8</v>
      </c>
      <c r="G25" s="256"/>
      <c r="H25" s="256">
        <v>610.4</v>
      </c>
      <c r="I25" s="256">
        <v>619.5</v>
      </c>
      <c r="J25" s="256">
        <v>616</v>
      </c>
      <c r="K25" s="13">
        <v>2459.7</v>
      </c>
      <c r="L25" s="13">
        <f t="shared" si="0"/>
        <v>614.925</v>
      </c>
    </row>
    <row r="26" spans="1:12" s="50" customFormat="1" ht="15.75">
      <c r="A26" s="12">
        <v>24</v>
      </c>
      <c r="B26" s="16" t="s">
        <v>604</v>
      </c>
      <c r="C26" s="12" t="s">
        <v>462</v>
      </c>
      <c r="D26" s="12" t="s">
        <v>114</v>
      </c>
      <c r="E26" s="12">
        <v>613.1</v>
      </c>
      <c r="F26" s="256">
        <v>613.7</v>
      </c>
      <c r="G26" s="256">
        <v>614.3</v>
      </c>
      <c r="H26" s="256">
        <v>615.1</v>
      </c>
      <c r="I26" s="256">
        <v>615.7</v>
      </c>
      <c r="J26" s="258">
        <v>607</v>
      </c>
      <c r="K26" s="13">
        <v>2458.8</v>
      </c>
      <c r="L26" s="13">
        <f t="shared" si="0"/>
        <v>614.7</v>
      </c>
    </row>
    <row r="27" spans="1:12" s="50" customFormat="1" ht="15.75">
      <c r="A27" s="12">
        <v>25</v>
      </c>
      <c r="B27" s="16" t="s">
        <v>450</v>
      </c>
      <c r="C27" s="12" t="s">
        <v>451</v>
      </c>
      <c r="D27" s="12" t="s">
        <v>155</v>
      </c>
      <c r="E27" s="256">
        <v>617.3</v>
      </c>
      <c r="F27" s="256">
        <v>610.8</v>
      </c>
      <c r="G27" s="256"/>
      <c r="H27" s="258">
        <v>601.6</v>
      </c>
      <c r="I27" s="256">
        <v>617.8</v>
      </c>
      <c r="J27" s="256">
        <v>611.3</v>
      </c>
      <c r="K27" s="13">
        <v>2457.2</v>
      </c>
      <c r="L27" s="13">
        <f t="shared" si="0"/>
        <v>614.3</v>
      </c>
    </row>
    <row r="28" spans="1:12" s="3" customFormat="1" ht="15.75">
      <c r="A28" s="12">
        <v>26</v>
      </c>
      <c r="B28" s="87" t="s">
        <v>1105</v>
      </c>
      <c r="C28" s="10" t="s">
        <v>1106</v>
      </c>
      <c r="D28" s="10" t="s">
        <v>21</v>
      </c>
      <c r="E28" s="258">
        <v>530.3</v>
      </c>
      <c r="F28" s="256">
        <v>611.9</v>
      </c>
      <c r="G28" s="256"/>
      <c r="H28" s="256">
        <v>607.5</v>
      </c>
      <c r="I28" s="256">
        <v>619.6</v>
      </c>
      <c r="J28" s="256">
        <v>617.8</v>
      </c>
      <c r="K28" s="13">
        <v>2456.8</v>
      </c>
      <c r="L28" s="13">
        <f t="shared" si="0"/>
        <v>614.2</v>
      </c>
    </row>
    <row r="29" spans="1:12" s="50" customFormat="1" ht="15.75">
      <c r="A29" s="12">
        <v>27</v>
      </c>
      <c r="B29" s="16" t="s">
        <v>100</v>
      </c>
      <c r="C29" s="12" t="s">
        <v>81</v>
      </c>
      <c r="D29" s="12" t="s">
        <v>9</v>
      </c>
      <c r="E29" s="258">
        <v>598.5</v>
      </c>
      <c r="F29" s="256">
        <v>614.1</v>
      </c>
      <c r="G29" s="256"/>
      <c r="H29" s="256">
        <v>618.4</v>
      </c>
      <c r="I29" s="256">
        <v>616.3</v>
      </c>
      <c r="J29" s="256">
        <v>607</v>
      </c>
      <c r="K29" s="13">
        <v>2455.8</v>
      </c>
      <c r="L29" s="13">
        <f t="shared" si="0"/>
        <v>613.95</v>
      </c>
    </row>
    <row r="30" spans="1:12" s="50" customFormat="1" ht="15.75">
      <c r="A30" s="12">
        <v>28</v>
      </c>
      <c r="B30" s="87" t="s">
        <v>914</v>
      </c>
      <c r="C30" s="12" t="s">
        <v>915</v>
      </c>
      <c r="D30" s="12" t="s">
        <v>24</v>
      </c>
      <c r="E30" s="256">
        <v>615.5</v>
      </c>
      <c r="F30" s="256">
        <v>611.1</v>
      </c>
      <c r="G30" s="256"/>
      <c r="H30" s="256">
        <v>614.3</v>
      </c>
      <c r="I30" s="256">
        <v>614.9</v>
      </c>
      <c r="J30" s="258">
        <v>604.9</v>
      </c>
      <c r="K30" s="13">
        <v>2455.8</v>
      </c>
      <c r="L30" s="13">
        <f t="shared" si="0"/>
        <v>613.95</v>
      </c>
    </row>
    <row r="31" spans="1:12" s="3" customFormat="1" ht="15.75">
      <c r="A31" s="12">
        <v>29</v>
      </c>
      <c r="B31" s="16" t="s">
        <v>413</v>
      </c>
      <c r="C31" s="12" t="s">
        <v>412</v>
      </c>
      <c r="D31" s="12" t="s">
        <v>92</v>
      </c>
      <c r="E31" s="256">
        <v>614.6</v>
      </c>
      <c r="F31" s="256">
        <v>614.9</v>
      </c>
      <c r="G31" s="256"/>
      <c r="H31" s="258">
        <v>607.7</v>
      </c>
      <c r="I31" s="256">
        <v>611.6</v>
      </c>
      <c r="J31" s="256">
        <v>614</v>
      </c>
      <c r="K31" s="13">
        <v>2455.1</v>
      </c>
      <c r="L31" s="13">
        <f t="shared" si="0"/>
        <v>613.775</v>
      </c>
    </row>
    <row r="32" spans="1:12" s="50" customFormat="1" ht="15.75">
      <c r="A32" s="12">
        <v>30</v>
      </c>
      <c r="B32" s="16" t="s">
        <v>101</v>
      </c>
      <c r="C32" s="12" t="s">
        <v>102</v>
      </c>
      <c r="D32" s="12" t="s">
        <v>103</v>
      </c>
      <c r="E32" s="256">
        <v>611.6</v>
      </c>
      <c r="F32" s="256">
        <v>618.9</v>
      </c>
      <c r="G32" s="256"/>
      <c r="H32" s="258">
        <v>608.8</v>
      </c>
      <c r="I32" s="256">
        <v>614.1</v>
      </c>
      <c r="J32" s="256">
        <v>610.4</v>
      </c>
      <c r="K32" s="13">
        <v>2455</v>
      </c>
      <c r="L32" s="13">
        <f t="shared" si="0"/>
        <v>613.75</v>
      </c>
    </row>
    <row r="33" spans="1:12" s="50" customFormat="1" ht="15.75">
      <c r="A33" s="12">
        <v>31</v>
      </c>
      <c r="B33" s="16" t="s">
        <v>454</v>
      </c>
      <c r="C33" s="12" t="s">
        <v>455</v>
      </c>
      <c r="D33" s="12" t="s">
        <v>20</v>
      </c>
      <c r="E33" s="258">
        <v>601.7</v>
      </c>
      <c r="F33" s="256">
        <v>614.2</v>
      </c>
      <c r="G33" s="256"/>
      <c r="H33" s="256">
        <v>612</v>
      </c>
      <c r="I33" s="256">
        <v>617.7</v>
      </c>
      <c r="J33" s="256">
        <v>610.7</v>
      </c>
      <c r="K33" s="13">
        <v>2454.6</v>
      </c>
      <c r="L33" s="13">
        <f t="shared" si="0"/>
        <v>613.65</v>
      </c>
    </row>
    <row r="34" spans="1:12" s="3" customFormat="1" ht="15.75">
      <c r="A34" s="12">
        <v>32</v>
      </c>
      <c r="B34" s="16" t="s">
        <v>195</v>
      </c>
      <c r="C34" s="12" t="s">
        <v>196</v>
      </c>
      <c r="D34" s="12" t="s">
        <v>72</v>
      </c>
      <c r="E34" s="256">
        <v>612.5</v>
      </c>
      <c r="F34" s="258">
        <v>604.7</v>
      </c>
      <c r="G34" s="256"/>
      <c r="H34" s="256">
        <v>614.3</v>
      </c>
      <c r="I34" s="256">
        <v>613</v>
      </c>
      <c r="J34" s="256">
        <v>613.3</v>
      </c>
      <c r="K34" s="13">
        <v>2453.1</v>
      </c>
      <c r="L34" s="13">
        <f t="shared" si="0"/>
        <v>613.275</v>
      </c>
    </row>
    <row r="35" spans="1:12" s="50" customFormat="1" ht="15.75">
      <c r="A35" s="12">
        <v>33</v>
      </c>
      <c r="B35" s="16" t="s">
        <v>43</v>
      </c>
      <c r="C35" s="12" t="s">
        <v>44</v>
      </c>
      <c r="D35" s="12" t="s">
        <v>30</v>
      </c>
      <c r="E35" s="256">
        <v>608.6</v>
      </c>
      <c r="F35" s="256">
        <v>607.5</v>
      </c>
      <c r="G35" s="256"/>
      <c r="H35" s="256">
        <v>616.3</v>
      </c>
      <c r="I35" s="256">
        <v>620.4</v>
      </c>
      <c r="J35" s="258">
        <v>604.4</v>
      </c>
      <c r="K35" s="13">
        <v>2452.8</v>
      </c>
      <c r="L35" s="13">
        <f t="shared" si="0"/>
        <v>613.2</v>
      </c>
    </row>
    <row r="36" spans="1:12" s="50" customFormat="1" ht="15.75">
      <c r="A36" s="12">
        <v>34</v>
      </c>
      <c r="B36" s="134" t="s">
        <v>642</v>
      </c>
      <c r="C36" s="12" t="s">
        <v>643</v>
      </c>
      <c r="D36" s="12" t="s">
        <v>234</v>
      </c>
      <c r="E36" s="256">
        <v>610.8</v>
      </c>
      <c r="F36" s="258">
        <v>607.7</v>
      </c>
      <c r="G36" s="256"/>
      <c r="H36" s="256">
        <v>612</v>
      </c>
      <c r="I36" s="256">
        <v>619.8</v>
      </c>
      <c r="J36" s="256">
        <v>609.5</v>
      </c>
      <c r="K36" s="13">
        <v>2452.1</v>
      </c>
      <c r="L36" s="13">
        <f t="shared" si="0"/>
        <v>613.025</v>
      </c>
    </row>
    <row r="37" spans="1:12" s="50" customFormat="1" ht="15.75">
      <c r="A37" s="12">
        <v>35</v>
      </c>
      <c r="B37" s="16" t="s">
        <v>78</v>
      </c>
      <c r="C37" s="12" t="s">
        <v>79</v>
      </c>
      <c r="D37" s="12" t="s">
        <v>62</v>
      </c>
      <c r="E37" s="256">
        <v>607.5</v>
      </c>
      <c r="F37" s="258">
        <v>606.2</v>
      </c>
      <c r="G37" s="256"/>
      <c r="H37" s="256">
        <v>616.8</v>
      </c>
      <c r="I37" s="256">
        <v>614.9</v>
      </c>
      <c r="J37" s="256">
        <v>612.6</v>
      </c>
      <c r="K37" s="13">
        <v>2451.8</v>
      </c>
      <c r="L37" s="13">
        <f t="shared" si="0"/>
        <v>612.95</v>
      </c>
    </row>
    <row r="38" spans="1:12" s="50" customFormat="1" ht="15.75">
      <c r="A38" s="12">
        <v>36</v>
      </c>
      <c r="B38" s="16" t="s">
        <v>176</v>
      </c>
      <c r="C38" s="12" t="s">
        <v>106</v>
      </c>
      <c r="D38" s="12" t="s">
        <v>20</v>
      </c>
      <c r="E38" s="256">
        <v>619.5</v>
      </c>
      <c r="F38" s="256">
        <v>611.3</v>
      </c>
      <c r="G38" s="256"/>
      <c r="H38" s="258">
        <v>607.1</v>
      </c>
      <c r="I38" s="256">
        <v>609.4</v>
      </c>
      <c r="J38" s="256">
        <v>611.2</v>
      </c>
      <c r="K38" s="13">
        <v>2451.4</v>
      </c>
      <c r="L38" s="13">
        <f t="shared" si="0"/>
        <v>612.85</v>
      </c>
    </row>
    <row r="39" spans="1:12" s="50" customFormat="1" ht="15.75">
      <c r="A39" s="12">
        <v>37</v>
      </c>
      <c r="B39" s="63" t="s">
        <v>422</v>
      </c>
      <c r="C39" s="25" t="s">
        <v>423</v>
      </c>
      <c r="D39" s="25" t="s">
        <v>143</v>
      </c>
      <c r="E39" s="256">
        <v>617.2</v>
      </c>
      <c r="F39" s="256">
        <v>608</v>
      </c>
      <c r="G39" s="256">
        <v>614.4</v>
      </c>
      <c r="H39" s="256">
        <v>611.3</v>
      </c>
      <c r="I39" s="12"/>
      <c r="J39" s="12"/>
      <c r="K39" s="13">
        <v>2450.9</v>
      </c>
      <c r="L39" s="13">
        <f t="shared" si="0"/>
        <v>612.725</v>
      </c>
    </row>
    <row r="40" spans="1:12" s="50" customFormat="1" ht="15.75">
      <c r="A40" s="12">
        <v>38</v>
      </c>
      <c r="B40" s="134" t="s">
        <v>410</v>
      </c>
      <c r="C40" s="12" t="s">
        <v>411</v>
      </c>
      <c r="D40" s="12" t="s">
        <v>465</v>
      </c>
      <c r="E40" s="256">
        <v>605.9</v>
      </c>
      <c r="F40" s="256">
        <v>612.1</v>
      </c>
      <c r="G40" s="256"/>
      <c r="H40" s="256">
        <v>618.1</v>
      </c>
      <c r="I40" s="256">
        <v>613.9</v>
      </c>
      <c r="J40" s="258">
        <v>595.1</v>
      </c>
      <c r="K40" s="13">
        <v>2450</v>
      </c>
      <c r="L40" s="13">
        <f t="shared" si="0"/>
        <v>612.5</v>
      </c>
    </row>
    <row r="41" spans="1:12" s="50" customFormat="1" ht="15.75">
      <c r="A41" s="12">
        <v>39</v>
      </c>
      <c r="B41" s="87" t="s">
        <v>983</v>
      </c>
      <c r="C41" s="12" t="s">
        <v>984</v>
      </c>
      <c r="D41" s="12" t="s">
        <v>114</v>
      </c>
      <c r="E41" s="256">
        <v>607</v>
      </c>
      <c r="F41" s="256">
        <v>613.6</v>
      </c>
      <c r="G41" s="256"/>
      <c r="H41" s="256">
        <v>612.5</v>
      </c>
      <c r="I41" s="258">
        <v>605.2</v>
      </c>
      <c r="J41" s="256">
        <v>615.2</v>
      </c>
      <c r="K41" s="13">
        <v>2448.3</v>
      </c>
      <c r="L41" s="13">
        <f t="shared" si="0"/>
        <v>612.075</v>
      </c>
    </row>
    <row r="42" spans="1:12" s="50" customFormat="1" ht="15.75">
      <c r="A42" s="12">
        <v>40</v>
      </c>
      <c r="B42" s="16" t="s">
        <v>47</v>
      </c>
      <c r="C42" s="12" t="s">
        <v>48</v>
      </c>
      <c r="D42" s="12" t="s">
        <v>30</v>
      </c>
      <c r="E42" s="256">
        <v>613.4</v>
      </c>
      <c r="F42" s="256">
        <v>610.5</v>
      </c>
      <c r="G42" s="256"/>
      <c r="H42" s="256">
        <v>615.6</v>
      </c>
      <c r="I42" s="258">
        <v>606.4</v>
      </c>
      <c r="J42" s="256">
        <v>608.5</v>
      </c>
      <c r="K42" s="13">
        <v>2448</v>
      </c>
      <c r="L42" s="13">
        <f t="shared" si="0"/>
        <v>612</v>
      </c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43" sqref="A43:IV154"/>
    </sheetView>
  </sheetViews>
  <sheetFormatPr defaultColWidth="9.140625" defaultRowHeight="15"/>
  <cols>
    <col min="1" max="1" width="9.140625" style="40" customWidth="1"/>
    <col min="2" max="2" width="33.140625" style="308" bestFit="1" customWidth="1"/>
    <col min="3" max="3" width="10.140625" style="308" bestFit="1" customWidth="1"/>
    <col min="4" max="4" width="6.421875" style="308" bestFit="1" customWidth="1"/>
    <col min="5" max="5" width="7.421875" style="108" bestFit="1" customWidth="1"/>
    <col min="6" max="6" width="8.421875" style="108" customWidth="1"/>
    <col min="7" max="7" width="4.421875" style="108" bestFit="1" customWidth="1"/>
    <col min="8" max="8" width="8.00390625" style="108" bestFit="1" customWidth="1"/>
    <col min="9" max="9" width="8.00390625" style="108" customWidth="1"/>
    <col min="10" max="10" width="13.140625" style="108" bestFit="1" customWidth="1"/>
    <col min="11" max="11" width="4.57421875" style="108" bestFit="1" customWidth="1"/>
    <col min="12" max="12" width="6.421875" style="108" bestFit="1" customWidth="1"/>
    <col min="13" max="13" width="6.421875" style="108" customWidth="1"/>
    <col min="14" max="14" width="10.7109375" style="108" bestFit="1" customWidth="1"/>
    <col min="15" max="15" width="4.57421875" style="108" bestFit="1" customWidth="1"/>
    <col min="16" max="16" width="8.8515625" style="108" bestFit="1" customWidth="1"/>
    <col min="17" max="17" width="4.421875" style="108" bestFit="1" customWidth="1"/>
    <col min="18" max="18" width="9.00390625" style="288" customWidth="1"/>
    <col min="19" max="19" width="6.28125" style="288" customWidth="1"/>
    <col min="20" max="20" width="7.57421875" style="108" bestFit="1" customWidth="1"/>
    <col min="21" max="21" width="9.140625" style="108" customWidth="1"/>
    <col min="22" max="16384" width="9.140625" style="40" customWidth="1"/>
  </cols>
  <sheetData>
    <row r="1" spans="1:21" ht="25.5">
      <c r="A1" s="360" t="s">
        <v>1135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</row>
    <row r="2" spans="1:21" ht="15">
      <c r="A2" s="162" t="s">
        <v>1</v>
      </c>
      <c r="B2" s="203" t="s">
        <v>2</v>
      </c>
      <c r="C2" s="228" t="s">
        <v>3</v>
      </c>
      <c r="D2" s="228" t="s">
        <v>4</v>
      </c>
      <c r="E2" s="43" t="s">
        <v>1047</v>
      </c>
      <c r="F2" s="43" t="s">
        <v>1061</v>
      </c>
      <c r="G2" s="43" t="s">
        <v>741</v>
      </c>
      <c r="H2" s="43" t="s">
        <v>1053</v>
      </c>
      <c r="I2" s="43" t="s">
        <v>745</v>
      </c>
      <c r="J2" s="43" t="s">
        <v>1066</v>
      </c>
      <c r="K2" s="43" t="s">
        <v>745</v>
      </c>
      <c r="L2" s="43" t="s">
        <v>1069</v>
      </c>
      <c r="M2" s="43" t="s">
        <v>1091</v>
      </c>
      <c r="N2" s="43" t="s">
        <v>1070</v>
      </c>
      <c r="O2" s="43" t="s">
        <v>745</v>
      </c>
      <c r="P2" s="43" t="s">
        <v>1092</v>
      </c>
      <c r="Q2" s="43" t="s">
        <v>745</v>
      </c>
      <c r="R2" s="43" t="s">
        <v>1093</v>
      </c>
      <c r="S2" s="43" t="s">
        <v>741</v>
      </c>
      <c r="T2" s="43" t="s">
        <v>5</v>
      </c>
      <c r="U2" s="43" t="s">
        <v>6</v>
      </c>
    </row>
    <row r="3" spans="1:21" ht="15">
      <c r="A3" s="228">
        <f>ROW(A1)</f>
        <v>1</v>
      </c>
      <c r="B3" s="203" t="s">
        <v>478</v>
      </c>
      <c r="C3" s="228" t="s">
        <v>479</v>
      </c>
      <c r="D3" s="228" t="s">
        <v>14</v>
      </c>
      <c r="E3" s="243">
        <v>580</v>
      </c>
      <c r="F3" s="243"/>
      <c r="G3" s="243"/>
      <c r="H3" s="243"/>
      <c r="I3" s="243"/>
      <c r="J3" s="243">
        <v>584</v>
      </c>
      <c r="K3" s="243"/>
      <c r="L3" s="243">
        <v>578</v>
      </c>
      <c r="M3" s="243"/>
      <c r="N3" s="243">
        <v>588</v>
      </c>
      <c r="O3" s="243"/>
      <c r="P3" s="243"/>
      <c r="Q3" s="243"/>
      <c r="R3" s="245">
        <v>577</v>
      </c>
      <c r="S3" s="43"/>
      <c r="T3" s="43">
        <v>2330</v>
      </c>
      <c r="U3" s="43">
        <f aca="true" t="shared" si="0" ref="U3:U34">AVERAGE(T3/4)</f>
        <v>582.5</v>
      </c>
    </row>
    <row r="4" spans="1:21" ht="15">
      <c r="A4" s="228">
        <f aca="true" t="shared" si="1" ref="A4:A42">ROW(A2)</f>
        <v>2</v>
      </c>
      <c r="B4" s="203" t="s">
        <v>310</v>
      </c>
      <c r="C4" s="277" t="s">
        <v>311</v>
      </c>
      <c r="D4" s="228" t="s">
        <v>143</v>
      </c>
      <c r="E4" s="244">
        <v>577</v>
      </c>
      <c r="F4" s="244"/>
      <c r="G4" s="244"/>
      <c r="H4" s="244">
        <v>574</v>
      </c>
      <c r="I4" s="244">
        <v>0.5</v>
      </c>
      <c r="J4" s="244">
        <v>579</v>
      </c>
      <c r="K4" s="244"/>
      <c r="L4" s="244"/>
      <c r="M4" s="244">
        <v>567</v>
      </c>
      <c r="N4" s="246">
        <v>563</v>
      </c>
      <c r="O4" s="100"/>
      <c r="P4" s="100"/>
      <c r="Q4" s="100"/>
      <c r="R4" s="100"/>
      <c r="S4" s="100"/>
      <c r="T4" s="43">
        <v>2297.5</v>
      </c>
      <c r="U4" s="43">
        <f t="shared" si="0"/>
        <v>574.375</v>
      </c>
    </row>
    <row r="5" spans="1:21" ht="15">
      <c r="A5" s="228">
        <f t="shared" si="1"/>
        <v>3</v>
      </c>
      <c r="B5" s="203" t="s">
        <v>480</v>
      </c>
      <c r="C5" s="228" t="s">
        <v>481</v>
      </c>
      <c r="D5" s="228" t="s">
        <v>14</v>
      </c>
      <c r="E5" s="43"/>
      <c r="F5" s="43">
        <v>565</v>
      </c>
      <c r="G5" s="43"/>
      <c r="H5" s="245">
        <v>562</v>
      </c>
      <c r="I5" s="243"/>
      <c r="J5" s="243">
        <v>562</v>
      </c>
      <c r="K5" s="243">
        <v>0.25</v>
      </c>
      <c r="L5" s="243"/>
      <c r="M5" s="243"/>
      <c r="N5" s="243">
        <v>570</v>
      </c>
      <c r="O5" s="243">
        <v>3</v>
      </c>
      <c r="P5" s="243">
        <v>581</v>
      </c>
      <c r="Q5" s="243">
        <v>0.25</v>
      </c>
      <c r="R5" s="243">
        <v>574</v>
      </c>
      <c r="S5" s="243">
        <v>2</v>
      </c>
      <c r="T5" s="43">
        <v>2292.5</v>
      </c>
      <c r="U5" s="43">
        <f t="shared" si="0"/>
        <v>573.125</v>
      </c>
    </row>
    <row r="6" spans="1:21" ht="15">
      <c r="A6" s="228">
        <f t="shared" si="1"/>
        <v>4</v>
      </c>
      <c r="B6" s="203" t="s">
        <v>919</v>
      </c>
      <c r="C6" s="228" t="s">
        <v>920</v>
      </c>
      <c r="D6" s="228" t="s">
        <v>24</v>
      </c>
      <c r="E6" s="43"/>
      <c r="F6" s="43">
        <v>576</v>
      </c>
      <c r="G6" s="43"/>
      <c r="H6" s="243">
        <v>569</v>
      </c>
      <c r="I6" s="243">
        <v>1</v>
      </c>
      <c r="J6" s="243">
        <v>567</v>
      </c>
      <c r="K6" s="243">
        <v>3</v>
      </c>
      <c r="L6" s="243"/>
      <c r="M6" s="243"/>
      <c r="N6" s="243">
        <v>567</v>
      </c>
      <c r="O6" s="243">
        <v>1</v>
      </c>
      <c r="P6" s="243">
        <v>570</v>
      </c>
      <c r="Q6" s="243">
        <v>0.5</v>
      </c>
      <c r="R6" s="245">
        <v>565</v>
      </c>
      <c r="S6" s="43"/>
      <c r="T6" s="43">
        <v>2278.5</v>
      </c>
      <c r="U6" s="43">
        <f t="shared" si="0"/>
        <v>569.625</v>
      </c>
    </row>
    <row r="7" spans="1:21" ht="15">
      <c r="A7" s="228">
        <f t="shared" si="1"/>
        <v>5</v>
      </c>
      <c r="B7" s="203" t="s">
        <v>579</v>
      </c>
      <c r="C7" s="228" t="s">
        <v>580</v>
      </c>
      <c r="D7" s="228" t="s">
        <v>261</v>
      </c>
      <c r="E7" s="43"/>
      <c r="F7" s="245">
        <v>563</v>
      </c>
      <c r="G7" s="243"/>
      <c r="H7" s="243">
        <v>566</v>
      </c>
      <c r="I7" s="243"/>
      <c r="J7" s="243"/>
      <c r="K7" s="243"/>
      <c r="L7" s="243"/>
      <c r="M7" s="243"/>
      <c r="N7" s="243">
        <v>571</v>
      </c>
      <c r="O7" s="243">
        <v>0.5</v>
      </c>
      <c r="P7" s="243">
        <v>564</v>
      </c>
      <c r="Q7" s="243">
        <v>1</v>
      </c>
      <c r="R7" s="243">
        <v>571</v>
      </c>
      <c r="S7" s="243">
        <v>1</v>
      </c>
      <c r="T7" s="43">
        <v>2274.5</v>
      </c>
      <c r="U7" s="43">
        <f t="shared" si="0"/>
        <v>568.625</v>
      </c>
    </row>
    <row r="8" spans="1:21" ht="15">
      <c r="A8" s="228">
        <f t="shared" si="1"/>
        <v>6</v>
      </c>
      <c r="B8" s="203" t="s">
        <v>484</v>
      </c>
      <c r="C8" s="228" t="s">
        <v>485</v>
      </c>
      <c r="D8" s="228" t="s">
        <v>14</v>
      </c>
      <c r="E8" s="43"/>
      <c r="F8" s="243">
        <v>566</v>
      </c>
      <c r="G8" s="243"/>
      <c r="H8" s="243">
        <v>568</v>
      </c>
      <c r="I8" s="243"/>
      <c r="J8" s="243"/>
      <c r="K8" s="243"/>
      <c r="L8" s="243"/>
      <c r="M8" s="243"/>
      <c r="N8" s="243">
        <v>564</v>
      </c>
      <c r="O8" s="243"/>
      <c r="P8" s="245">
        <v>563</v>
      </c>
      <c r="Q8" s="243"/>
      <c r="R8" s="243">
        <v>574</v>
      </c>
      <c r="S8" s="243">
        <v>0.5</v>
      </c>
      <c r="T8" s="43">
        <v>2272.5</v>
      </c>
      <c r="U8" s="43">
        <f t="shared" si="0"/>
        <v>568.125</v>
      </c>
    </row>
    <row r="9" spans="1:21" ht="15">
      <c r="A9" s="228">
        <f t="shared" si="1"/>
        <v>7</v>
      </c>
      <c r="B9" s="203" t="s">
        <v>616</v>
      </c>
      <c r="C9" s="228" t="s">
        <v>589</v>
      </c>
      <c r="D9" s="228" t="s">
        <v>14</v>
      </c>
      <c r="E9" s="43"/>
      <c r="F9" s="43">
        <v>573</v>
      </c>
      <c r="G9" s="43">
        <v>2</v>
      </c>
      <c r="H9" s="243">
        <v>570</v>
      </c>
      <c r="I9" s="243">
        <v>2</v>
      </c>
      <c r="J9" s="243">
        <v>567</v>
      </c>
      <c r="K9" s="243">
        <v>2</v>
      </c>
      <c r="L9" s="243"/>
      <c r="M9" s="243"/>
      <c r="N9" s="243">
        <v>566</v>
      </c>
      <c r="O9" s="243"/>
      <c r="P9" s="245">
        <v>551</v>
      </c>
      <c r="Q9" s="243"/>
      <c r="R9" s="243">
        <v>560</v>
      </c>
      <c r="S9" s="43"/>
      <c r="T9" s="43">
        <v>2267</v>
      </c>
      <c r="U9" s="43">
        <f t="shared" si="0"/>
        <v>566.75</v>
      </c>
    </row>
    <row r="10" spans="1:21" ht="15">
      <c r="A10" s="228">
        <f t="shared" si="1"/>
        <v>8</v>
      </c>
      <c r="B10" s="203" t="s">
        <v>926</v>
      </c>
      <c r="C10" s="228" t="s">
        <v>927</v>
      </c>
      <c r="D10" s="228" t="s">
        <v>14</v>
      </c>
      <c r="E10" s="43"/>
      <c r="F10" s="243">
        <v>568</v>
      </c>
      <c r="G10" s="243">
        <v>1</v>
      </c>
      <c r="H10" s="243">
        <v>568</v>
      </c>
      <c r="I10" s="243"/>
      <c r="J10" s="243"/>
      <c r="K10" s="243"/>
      <c r="L10" s="243"/>
      <c r="M10" s="243"/>
      <c r="N10" s="245">
        <v>554</v>
      </c>
      <c r="O10" s="243"/>
      <c r="P10" s="243">
        <v>567</v>
      </c>
      <c r="Q10" s="243"/>
      <c r="R10" s="243">
        <v>561</v>
      </c>
      <c r="S10" s="43"/>
      <c r="T10" s="43">
        <v>2265</v>
      </c>
      <c r="U10" s="43">
        <f t="shared" si="0"/>
        <v>566.25</v>
      </c>
    </row>
    <row r="11" spans="1:21" ht="15">
      <c r="A11" s="228">
        <f t="shared" si="1"/>
        <v>9</v>
      </c>
      <c r="B11" s="203" t="s">
        <v>482</v>
      </c>
      <c r="C11" s="228" t="s">
        <v>483</v>
      </c>
      <c r="D11" s="228" t="s">
        <v>14</v>
      </c>
      <c r="E11" s="43"/>
      <c r="F11" s="243">
        <v>562</v>
      </c>
      <c r="G11" s="243"/>
      <c r="H11" s="243">
        <v>570</v>
      </c>
      <c r="I11" s="243"/>
      <c r="J11" s="243"/>
      <c r="K11" s="243"/>
      <c r="L11" s="243"/>
      <c r="M11" s="243"/>
      <c r="N11" s="243">
        <v>563</v>
      </c>
      <c r="O11" s="243"/>
      <c r="P11" s="245">
        <v>557</v>
      </c>
      <c r="Q11" s="243"/>
      <c r="R11" s="243">
        <v>569</v>
      </c>
      <c r="S11" s="243"/>
      <c r="T11" s="43">
        <v>2264</v>
      </c>
      <c r="U11" s="43">
        <f t="shared" si="0"/>
        <v>566</v>
      </c>
    </row>
    <row r="12" spans="1:21" ht="15">
      <c r="A12" s="228">
        <f t="shared" si="1"/>
        <v>10</v>
      </c>
      <c r="B12" s="203" t="s">
        <v>590</v>
      </c>
      <c r="C12" s="228" t="s">
        <v>591</v>
      </c>
      <c r="D12" s="228" t="s">
        <v>21</v>
      </c>
      <c r="E12" s="43"/>
      <c r="F12" s="243">
        <v>569</v>
      </c>
      <c r="G12" s="243">
        <v>0.5</v>
      </c>
      <c r="H12" s="245">
        <v>553</v>
      </c>
      <c r="I12" s="243"/>
      <c r="J12" s="243"/>
      <c r="K12" s="243"/>
      <c r="L12" s="243"/>
      <c r="M12" s="243"/>
      <c r="N12" s="243">
        <v>568</v>
      </c>
      <c r="O12" s="243">
        <v>2</v>
      </c>
      <c r="P12" s="243">
        <v>559</v>
      </c>
      <c r="Q12" s="243"/>
      <c r="R12" s="243">
        <v>564</v>
      </c>
      <c r="S12" s="43"/>
      <c r="T12" s="43">
        <v>2262.5</v>
      </c>
      <c r="U12" s="43">
        <f t="shared" si="0"/>
        <v>565.625</v>
      </c>
    </row>
    <row r="13" spans="1:21" ht="15">
      <c r="A13" s="228">
        <f t="shared" si="1"/>
        <v>11</v>
      </c>
      <c r="B13" s="203" t="s">
        <v>315</v>
      </c>
      <c r="C13" s="277" t="s">
        <v>316</v>
      </c>
      <c r="D13" s="228" t="s">
        <v>14</v>
      </c>
      <c r="E13" s="100"/>
      <c r="F13" s="244">
        <v>567</v>
      </c>
      <c r="G13" s="244"/>
      <c r="H13" s="244">
        <v>569</v>
      </c>
      <c r="I13" s="244"/>
      <c r="J13" s="244"/>
      <c r="K13" s="244"/>
      <c r="L13" s="244"/>
      <c r="M13" s="244"/>
      <c r="N13" s="244">
        <v>567</v>
      </c>
      <c r="O13" s="244"/>
      <c r="P13" s="246">
        <v>549</v>
      </c>
      <c r="Q13" s="244"/>
      <c r="R13" s="244">
        <v>553</v>
      </c>
      <c r="S13" s="100"/>
      <c r="T13" s="43">
        <v>2256</v>
      </c>
      <c r="U13" s="43">
        <f t="shared" si="0"/>
        <v>564</v>
      </c>
    </row>
    <row r="14" spans="1:21" ht="15">
      <c r="A14" s="228">
        <f t="shared" si="1"/>
        <v>12</v>
      </c>
      <c r="B14" s="203" t="s">
        <v>835</v>
      </c>
      <c r="C14" s="228" t="s">
        <v>592</v>
      </c>
      <c r="D14" s="228" t="s">
        <v>14</v>
      </c>
      <c r="E14" s="43"/>
      <c r="F14" s="243">
        <v>555</v>
      </c>
      <c r="G14" s="243"/>
      <c r="H14" s="245">
        <v>553</v>
      </c>
      <c r="I14" s="243"/>
      <c r="J14" s="243"/>
      <c r="K14" s="243"/>
      <c r="L14" s="243"/>
      <c r="M14" s="243"/>
      <c r="N14" s="243">
        <v>559</v>
      </c>
      <c r="O14" s="243"/>
      <c r="P14" s="243">
        <v>564</v>
      </c>
      <c r="Q14" s="243">
        <v>2</v>
      </c>
      <c r="R14" s="243">
        <v>573</v>
      </c>
      <c r="S14" s="243">
        <v>0.25</v>
      </c>
      <c r="T14" s="43">
        <v>2253.25</v>
      </c>
      <c r="U14" s="43">
        <f t="shared" si="0"/>
        <v>563.3125</v>
      </c>
    </row>
    <row r="15" spans="1:21" ht="15">
      <c r="A15" s="228">
        <f t="shared" si="1"/>
        <v>13</v>
      </c>
      <c r="B15" s="203" t="s">
        <v>887</v>
      </c>
      <c r="C15" s="228" t="s">
        <v>882</v>
      </c>
      <c r="D15" s="228" t="s">
        <v>9</v>
      </c>
      <c r="E15" s="43"/>
      <c r="F15" s="243">
        <v>572</v>
      </c>
      <c r="G15" s="243"/>
      <c r="H15" s="245">
        <v>553</v>
      </c>
      <c r="I15" s="243"/>
      <c r="J15" s="243"/>
      <c r="K15" s="243"/>
      <c r="L15" s="243"/>
      <c r="M15" s="243"/>
      <c r="N15" s="243">
        <v>566</v>
      </c>
      <c r="O15" s="243"/>
      <c r="P15" s="243">
        <v>557</v>
      </c>
      <c r="Q15" s="243"/>
      <c r="R15" s="243">
        <v>556</v>
      </c>
      <c r="S15" s="43"/>
      <c r="T15" s="43">
        <v>2251</v>
      </c>
      <c r="U15" s="43">
        <f t="shared" si="0"/>
        <v>562.75</v>
      </c>
    </row>
    <row r="16" spans="1:21" ht="15">
      <c r="A16" s="228">
        <f t="shared" si="1"/>
        <v>14</v>
      </c>
      <c r="B16" s="203" t="s">
        <v>918</v>
      </c>
      <c r="C16" s="228" t="s">
        <v>916</v>
      </c>
      <c r="D16" s="228" t="s">
        <v>21</v>
      </c>
      <c r="E16" s="43"/>
      <c r="F16" s="243">
        <v>563</v>
      </c>
      <c r="G16" s="243"/>
      <c r="H16" s="243">
        <v>563</v>
      </c>
      <c r="I16" s="243"/>
      <c r="J16" s="243"/>
      <c r="K16" s="243"/>
      <c r="L16" s="243"/>
      <c r="M16" s="243"/>
      <c r="N16" s="243">
        <v>563</v>
      </c>
      <c r="O16" s="243"/>
      <c r="P16" s="243">
        <v>560</v>
      </c>
      <c r="Q16" s="243"/>
      <c r="R16" s="245">
        <v>556</v>
      </c>
      <c r="S16" s="43"/>
      <c r="T16" s="43">
        <v>2249</v>
      </c>
      <c r="U16" s="43">
        <f t="shared" si="0"/>
        <v>562.25</v>
      </c>
    </row>
    <row r="17" spans="1:21" ht="15">
      <c r="A17" s="228">
        <f t="shared" si="1"/>
        <v>15</v>
      </c>
      <c r="B17" s="203" t="s">
        <v>1019</v>
      </c>
      <c r="C17" s="203" t="s">
        <v>1020</v>
      </c>
      <c r="D17" s="203" t="s">
        <v>14</v>
      </c>
      <c r="E17" s="43"/>
      <c r="F17" s="243">
        <v>565</v>
      </c>
      <c r="G17" s="243"/>
      <c r="H17" s="243">
        <v>563</v>
      </c>
      <c r="I17" s="243"/>
      <c r="J17" s="243"/>
      <c r="K17" s="243"/>
      <c r="L17" s="243"/>
      <c r="M17" s="243"/>
      <c r="N17" s="243">
        <v>558</v>
      </c>
      <c r="O17" s="243"/>
      <c r="P17" s="245">
        <v>550</v>
      </c>
      <c r="Q17" s="243"/>
      <c r="R17" s="243">
        <v>560</v>
      </c>
      <c r="S17" s="43"/>
      <c r="T17" s="43">
        <v>2246</v>
      </c>
      <c r="U17" s="43">
        <f t="shared" si="0"/>
        <v>561.5</v>
      </c>
    </row>
    <row r="18" spans="1:21" ht="15">
      <c r="A18" s="228">
        <f t="shared" si="1"/>
        <v>16</v>
      </c>
      <c r="B18" s="146" t="s">
        <v>611</v>
      </c>
      <c r="C18" s="277" t="s">
        <v>302</v>
      </c>
      <c r="D18" s="228" t="s">
        <v>21</v>
      </c>
      <c r="E18" s="100"/>
      <c r="F18" s="246">
        <v>554</v>
      </c>
      <c r="G18" s="244"/>
      <c r="H18" s="244">
        <v>560</v>
      </c>
      <c r="I18" s="244"/>
      <c r="J18" s="244"/>
      <c r="K18" s="244"/>
      <c r="L18" s="244"/>
      <c r="M18" s="244"/>
      <c r="N18" s="244">
        <v>558</v>
      </c>
      <c r="O18" s="244"/>
      <c r="P18" s="244">
        <v>557</v>
      </c>
      <c r="Q18" s="244"/>
      <c r="R18" s="244">
        <v>567</v>
      </c>
      <c r="S18" s="244"/>
      <c r="T18" s="43">
        <v>2242</v>
      </c>
      <c r="U18" s="43">
        <f t="shared" si="0"/>
        <v>560.5</v>
      </c>
    </row>
    <row r="19" spans="1:21" ht="15">
      <c r="A19" s="228">
        <f t="shared" si="1"/>
        <v>17</v>
      </c>
      <c r="B19" s="203" t="s">
        <v>988</v>
      </c>
      <c r="C19" s="203" t="s">
        <v>991</v>
      </c>
      <c r="D19" s="203" t="s">
        <v>261</v>
      </c>
      <c r="E19" s="43"/>
      <c r="F19" s="245">
        <v>554</v>
      </c>
      <c r="G19" s="243"/>
      <c r="H19" s="243">
        <v>564</v>
      </c>
      <c r="I19" s="243"/>
      <c r="J19" s="243"/>
      <c r="K19" s="243"/>
      <c r="L19" s="243"/>
      <c r="M19" s="243"/>
      <c r="N19" s="243">
        <v>555</v>
      </c>
      <c r="O19" s="243"/>
      <c r="P19" s="243">
        <v>561</v>
      </c>
      <c r="Q19" s="243"/>
      <c r="R19" s="243">
        <v>560</v>
      </c>
      <c r="S19" s="43"/>
      <c r="T19" s="43">
        <v>2240</v>
      </c>
      <c r="U19" s="43">
        <f t="shared" si="0"/>
        <v>560</v>
      </c>
    </row>
    <row r="20" spans="1:21" ht="15">
      <c r="A20" s="228">
        <f t="shared" si="1"/>
        <v>18</v>
      </c>
      <c r="B20" s="203" t="s">
        <v>992</v>
      </c>
      <c r="C20" s="203" t="s">
        <v>928</v>
      </c>
      <c r="D20" s="203" t="s">
        <v>14</v>
      </c>
      <c r="E20" s="43"/>
      <c r="F20" s="243">
        <v>560</v>
      </c>
      <c r="G20" s="243"/>
      <c r="H20" s="243">
        <v>559</v>
      </c>
      <c r="I20" s="243"/>
      <c r="J20" s="243"/>
      <c r="K20" s="243"/>
      <c r="L20" s="243"/>
      <c r="M20" s="243"/>
      <c r="N20" s="243">
        <v>554</v>
      </c>
      <c r="O20" s="243"/>
      <c r="P20" s="245">
        <v>554</v>
      </c>
      <c r="Q20" s="243"/>
      <c r="R20" s="243">
        <v>565</v>
      </c>
      <c r="S20" s="43"/>
      <c r="T20" s="43">
        <v>2238</v>
      </c>
      <c r="U20" s="43">
        <f t="shared" si="0"/>
        <v>559.5</v>
      </c>
    </row>
    <row r="21" spans="1:21" ht="15">
      <c r="A21" s="228">
        <f t="shared" si="1"/>
        <v>19</v>
      </c>
      <c r="B21" s="203" t="s">
        <v>754</v>
      </c>
      <c r="C21" s="228" t="s">
        <v>755</v>
      </c>
      <c r="D21" s="228" t="s">
        <v>170</v>
      </c>
      <c r="E21" s="43"/>
      <c r="F21" s="243">
        <v>558</v>
      </c>
      <c r="G21" s="243"/>
      <c r="H21" s="243">
        <v>570</v>
      </c>
      <c r="I21" s="243"/>
      <c r="J21" s="243"/>
      <c r="K21" s="243"/>
      <c r="L21" s="243"/>
      <c r="M21" s="243"/>
      <c r="N21" s="245">
        <v>548</v>
      </c>
      <c r="O21" s="243"/>
      <c r="P21" s="243">
        <v>554</v>
      </c>
      <c r="Q21" s="243"/>
      <c r="R21" s="243">
        <v>556</v>
      </c>
      <c r="S21" s="43"/>
      <c r="T21" s="43">
        <v>2238</v>
      </c>
      <c r="U21" s="43">
        <f t="shared" si="0"/>
        <v>559.5</v>
      </c>
    </row>
    <row r="22" spans="1:21" ht="15">
      <c r="A22" s="228">
        <f t="shared" si="1"/>
        <v>20</v>
      </c>
      <c r="B22" s="203" t="s">
        <v>614</v>
      </c>
      <c r="C22" s="228" t="s">
        <v>615</v>
      </c>
      <c r="D22" s="228" t="s">
        <v>99</v>
      </c>
      <c r="E22" s="43"/>
      <c r="F22" s="243">
        <v>562</v>
      </c>
      <c r="G22" s="243"/>
      <c r="H22" s="243">
        <v>553</v>
      </c>
      <c r="I22" s="243"/>
      <c r="J22" s="243"/>
      <c r="K22" s="243"/>
      <c r="L22" s="243"/>
      <c r="M22" s="243"/>
      <c r="N22" s="243">
        <v>562</v>
      </c>
      <c r="O22" s="243"/>
      <c r="P22" s="243">
        <v>561</v>
      </c>
      <c r="Q22" s="243"/>
      <c r="R22" s="245">
        <v>548</v>
      </c>
      <c r="S22" s="43"/>
      <c r="T22" s="43">
        <v>2238</v>
      </c>
      <c r="U22" s="43">
        <f t="shared" si="0"/>
        <v>559.5</v>
      </c>
    </row>
    <row r="23" spans="1:21" ht="15">
      <c r="A23" s="228">
        <f t="shared" si="1"/>
        <v>21</v>
      </c>
      <c r="B23" s="203" t="s">
        <v>613</v>
      </c>
      <c r="C23" s="228" t="s">
        <v>588</v>
      </c>
      <c r="D23" s="228" t="s">
        <v>261</v>
      </c>
      <c r="E23" s="43"/>
      <c r="F23" s="243">
        <v>559</v>
      </c>
      <c r="G23" s="243"/>
      <c r="H23" s="243">
        <v>557</v>
      </c>
      <c r="I23" s="243"/>
      <c r="J23" s="243"/>
      <c r="K23" s="243"/>
      <c r="L23" s="243"/>
      <c r="M23" s="243"/>
      <c r="N23" s="243">
        <v>567</v>
      </c>
      <c r="O23" s="243">
        <v>0.25</v>
      </c>
      <c r="P23" s="243">
        <v>552</v>
      </c>
      <c r="Q23" s="243"/>
      <c r="R23" s="245">
        <v>543</v>
      </c>
      <c r="S23" s="43"/>
      <c r="T23" s="43">
        <v>2235.25</v>
      </c>
      <c r="U23" s="43">
        <f t="shared" si="0"/>
        <v>558.8125</v>
      </c>
    </row>
    <row r="24" spans="1:21" ht="15">
      <c r="A24" s="228">
        <f t="shared" si="1"/>
        <v>22</v>
      </c>
      <c r="B24" s="203" t="s">
        <v>924</v>
      </c>
      <c r="C24" s="228" t="s">
        <v>925</v>
      </c>
      <c r="D24" s="228" t="s">
        <v>14</v>
      </c>
      <c r="E24" s="43"/>
      <c r="F24" s="243">
        <v>559</v>
      </c>
      <c r="G24" s="243"/>
      <c r="H24" s="243">
        <v>556</v>
      </c>
      <c r="I24" s="243"/>
      <c r="J24" s="243"/>
      <c r="K24" s="243"/>
      <c r="L24" s="243"/>
      <c r="M24" s="243"/>
      <c r="N24" s="243">
        <v>558</v>
      </c>
      <c r="O24" s="243"/>
      <c r="P24" s="245">
        <v>554</v>
      </c>
      <c r="Q24" s="243"/>
      <c r="R24" s="243">
        <v>561</v>
      </c>
      <c r="S24" s="43"/>
      <c r="T24" s="43">
        <v>2234</v>
      </c>
      <c r="U24" s="43">
        <f t="shared" si="0"/>
        <v>558.5</v>
      </c>
    </row>
    <row r="25" spans="1:21" ht="15">
      <c r="A25" s="228">
        <f t="shared" si="1"/>
        <v>23</v>
      </c>
      <c r="B25" s="203" t="s">
        <v>930</v>
      </c>
      <c r="C25" s="228" t="s">
        <v>931</v>
      </c>
      <c r="D25" s="228" t="s">
        <v>9</v>
      </c>
      <c r="E25" s="43"/>
      <c r="F25" s="245">
        <v>531</v>
      </c>
      <c r="G25" s="243"/>
      <c r="H25" s="243">
        <v>559</v>
      </c>
      <c r="I25" s="243"/>
      <c r="J25" s="243"/>
      <c r="K25" s="243"/>
      <c r="L25" s="243"/>
      <c r="M25" s="243"/>
      <c r="N25" s="243">
        <v>557</v>
      </c>
      <c r="O25" s="243"/>
      <c r="P25" s="243">
        <v>557</v>
      </c>
      <c r="Q25" s="243"/>
      <c r="R25" s="243">
        <v>559</v>
      </c>
      <c r="S25" s="43"/>
      <c r="T25" s="43">
        <v>2232</v>
      </c>
      <c r="U25" s="43">
        <f t="shared" si="0"/>
        <v>558</v>
      </c>
    </row>
    <row r="26" spans="1:21" ht="15">
      <c r="A26" s="228">
        <f t="shared" si="1"/>
        <v>24</v>
      </c>
      <c r="B26" s="203" t="s">
        <v>619</v>
      </c>
      <c r="C26" s="228" t="s">
        <v>620</v>
      </c>
      <c r="D26" s="228" t="s">
        <v>14</v>
      </c>
      <c r="E26" s="43"/>
      <c r="F26" s="243">
        <v>558</v>
      </c>
      <c r="G26" s="243"/>
      <c r="H26" s="245">
        <v>550</v>
      </c>
      <c r="I26" s="243"/>
      <c r="J26" s="243"/>
      <c r="K26" s="243"/>
      <c r="L26" s="243"/>
      <c r="M26" s="243"/>
      <c r="N26" s="243">
        <v>567</v>
      </c>
      <c r="O26" s="243">
        <v>0.25</v>
      </c>
      <c r="P26" s="243">
        <v>551</v>
      </c>
      <c r="Q26" s="243"/>
      <c r="R26" s="243">
        <v>553</v>
      </c>
      <c r="S26" s="43"/>
      <c r="T26" s="43">
        <v>2229.25</v>
      </c>
      <c r="U26" s="43">
        <f t="shared" si="0"/>
        <v>557.3125</v>
      </c>
    </row>
    <row r="27" spans="1:21" ht="15">
      <c r="A27" s="228">
        <f t="shared" si="1"/>
        <v>25</v>
      </c>
      <c r="B27" s="203" t="s">
        <v>932</v>
      </c>
      <c r="C27" s="228" t="s">
        <v>933</v>
      </c>
      <c r="D27" s="228" t="s">
        <v>89</v>
      </c>
      <c r="E27" s="43"/>
      <c r="F27" s="243">
        <v>554</v>
      </c>
      <c r="G27" s="243"/>
      <c r="H27" s="243">
        <v>558</v>
      </c>
      <c r="I27" s="243"/>
      <c r="J27" s="243"/>
      <c r="K27" s="243"/>
      <c r="L27" s="243"/>
      <c r="M27" s="243"/>
      <c r="N27" s="243">
        <v>546</v>
      </c>
      <c r="O27" s="243"/>
      <c r="P27" s="245">
        <v>544</v>
      </c>
      <c r="Q27" s="243"/>
      <c r="R27" s="243">
        <v>570</v>
      </c>
      <c r="S27" s="243"/>
      <c r="T27" s="43">
        <v>2228</v>
      </c>
      <c r="U27" s="43">
        <f t="shared" si="0"/>
        <v>557</v>
      </c>
    </row>
    <row r="28" spans="1:21" ht="15">
      <c r="A28" s="228">
        <f t="shared" si="1"/>
        <v>26</v>
      </c>
      <c r="B28" s="203" t="s">
        <v>388</v>
      </c>
      <c r="C28" s="228" t="s">
        <v>811</v>
      </c>
      <c r="D28" s="228" t="s">
        <v>14</v>
      </c>
      <c r="E28" s="43"/>
      <c r="F28" s="245">
        <v>537</v>
      </c>
      <c r="G28" s="243"/>
      <c r="H28" s="243">
        <v>542</v>
      </c>
      <c r="I28" s="243"/>
      <c r="J28" s="243"/>
      <c r="K28" s="243"/>
      <c r="L28" s="243"/>
      <c r="M28" s="243"/>
      <c r="N28" s="243">
        <v>567</v>
      </c>
      <c r="O28" s="243">
        <v>0.25</v>
      </c>
      <c r="P28" s="243">
        <v>564</v>
      </c>
      <c r="Q28" s="243"/>
      <c r="R28" s="243">
        <v>553</v>
      </c>
      <c r="S28" s="43"/>
      <c r="T28" s="43">
        <v>2226.25</v>
      </c>
      <c r="U28" s="43">
        <f t="shared" si="0"/>
        <v>556.5625</v>
      </c>
    </row>
    <row r="29" spans="1:21" ht="15">
      <c r="A29" s="228">
        <f t="shared" si="1"/>
        <v>27</v>
      </c>
      <c r="B29" s="203" t="s">
        <v>1018</v>
      </c>
      <c r="C29" s="203" t="s">
        <v>738</v>
      </c>
      <c r="D29" s="203" t="s">
        <v>9</v>
      </c>
      <c r="E29" s="43"/>
      <c r="F29" s="245">
        <v>538</v>
      </c>
      <c r="G29" s="243"/>
      <c r="H29" s="243">
        <v>560</v>
      </c>
      <c r="I29" s="243"/>
      <c r="J29" s="243"/>
      <c r="K29" s="243"/>
      <c r="L29" s="243"/>
      <c r="M29" s="243"/>
      <c r="N29" s="243">
        <v>561</v>
      </c>
      <c r="O29" s="243"/>
      <c r="P29" s="243">
        <v>557</v>
      </c>
      <c r="Q29" s="243"/>
      <c r="R29" s="243">
        <v>548</v>
      </c>
      <c r="S29" s="43"/>
      <c r="T29" s="43">
        <v>2226</v>
      </c>
      <c r="U29" s="43">
        <f t="shared" si="0"/>
        <v>556.5</v>
      </c>
    </row>
    <row r="30" spans="1:21" ht="15">
      <c r="A30" s="228">
        <f t="shared" si="1"/>
        <v>28</v>
      </c>
      <c r="B30" s="203" t="s">
        <v>770</v>
      </c>
      <c r="C30" s="228" t="s">
        <v>771</v>
      </c>
      <c r="D30" s="228" t="s">
        <v>14</v>
      </c>
      <c r="E30" s="43"/>
      <c r="F30" s="243">
        <v>563</v>
      </c>
      <c r="G30" s="243"/>
      <c r="H30" s="243">
        <v>571</v>
      </c>
      <c r="I30" s="243">
        <v>0.25</v>
      </c>
      <c r="J30" s="243"/>
      <c r="K30" s="243"/>
      <c r="L30" s="243"/>
      <c r="M30" s="243"/>
      <c r="N30" s="245">
        <v>535</v>
      </c>
      <c r="O30" s="243"/>
      <c r="P30" s="243">
        <v>544</v>
      </c>
      <c r="Q30" s="243"/>
      <c r="R30" s="243">
        <v>547</v>
      </c>
      <c r="S30" s="43"/>
      <c r="T30" s="43">
        <v>2225.25</v>
      </c>
      <c r="U30" s="43">
        <f t="shared" si="0"/>
        <v>556.3125</v>
      </c>
    </row>
    <row r="31" spans="1:21" ht="15">
      <c r="A31" s="228">
        <f t="shared" si="1"/>
        <v>29</v>
      </c>
      <c r="B31" s="203" t="s">
        <v>586</v>
      </c>
      <c r="C31" s="228" t="s">
        <v>587</v>
      </c>
      <c r="D31" s="228" t="s">
        <v>261</v>
      </c>
      <c r="E31" s="43"/>
      <c r="F31" s="243">
        <v>553</v>
      </c>
      <c r="G31" s="243"/>
      <c r="H31" s="243">
        <v>551</v>
      </c>
      <c r="I31" s="243"/>
      <c r="J31" s="243"/>
      <c r="K31" s="243"/>
      <c r="L31" s="243"/>
      <c r="M31" s="243"/>
      <c r="N31" s="243">
        <v>560</v>
      </c>
      <c r="O31" s="243"/>
      <c r="P31" s="243">
        <v>556</v>
      </c>
      <c r="Q31" s="243"/>
      <c r="R31" s="245">
        <v>544</v>
      </c>
      <c r="S31" s="43"/>
      <c r="T31" s="43">
        <v>2220</v>
      </c>
      <c r="U31" s="43">
        <f t="shared" si="0"/>
        <v>555</v>
      </c>
    </row>
    <row r="32" spans="1:21" ht="15">
      <c r="A32" s="228">
        <f t="shared" si="1"/>
        <v>30</v>
      </c>
      <c r="B32" s="203" t="s">
        <v>1042</v>
      </c>
      <c r="C32" s="203" t="s">
        <v>852</v>
      </c>
      <c r="D32" s="203" t="s">
        <v>14</v>
      </c>
      <c r="E32" s="43"/>
      <c r="F32" s="243">
        <v>562</v>
      </c>
      <c r="G32" s="243"/>
      <c r="H32" s="243">
        <v>564</v>
      </c>
      <c r="I32" s="243"/>
      <c r="J32" s="243"/>
      <c r="K32" s="243"/>
      <c r="L32" s="243"/>
      <c r="M32" s="243"/>
      <c r="N32" s="243">
        <v>546</v>
      </c>
      <c r="O32" s="243"/>
      <c r="P32" s="245">
        <v>536</v>
      </c>
      <c r="Q32" s="243"/>
      <c r="R32" s="243">
        <v>546</v>
      </c>
      <c r="S32" s="43"/>
      <c r="T32" s="43">
        <v>2218</v>
      </c>
      <c r="U32" s="43">
        <f t="shared" si="0"/>
        <v>554.5</v>
      </c>
    </row>
    <row r="33" spans="1:21" ht="15">
      <c r="A33" s="228">
        <f t="shared" si="1"/>
        <v>31</v>
      </c>
      <c r="B33" s="203" t="s">
        <v>637</v>
      </c>
      <c r="C33" s="228" t="s">
        <v>638</v>
      </c>
      <c r="D33" s="228" t="s">
        <v>14</v>
      </c>
      <c r="E33" s="43"/>
      <c r="F33" s="243">
        <v>550</v>
      </c>
      <c r="G33" s="243"/>
      <c r="H33" s="243">
        <v>558</v>
      </c>
      <c r="I33" s="243"/>
      <c r="J33" s="243"/>
      <c r="K33" s="243"/>
      <c r="L33" s="243"/>
      <c r="M33" s="243"/>
      <c r="N33" s="245">
        <v>545</v>
      </c>
      <c r="O33" s="243"/>
      <c r="P33" s="243">
        <v>550</v>
      </c>
      <c r="Q33" s="243"/>
      <c r="R33" s="243">
        <v>559</v>
      </c>
      <c r="S33" s="43"/>
      <c r="T33" s="43">
        <v>2217</v>
      </c>
      <c r="U33" s="43">
        <f t="shared" si="0"/>
        <v>554.25</v>
      </c>
    </row>
    <row r="34" spans="1:21" ht="15">
      <c r="A34" s="228">
        <f t="shared" si="1"/>
        <v>32</v>
      </c>
      <c r="B34" s="203" t="s">
        <v>1021</v>
      </c>
      <c r="C34" s="203" t="s">
        <v>1022</v>
      </c>
      <c r="D34" s="203" t="s">
        <v>24</v>
      </c>
      <c r="E34" s="43"/>
      <c r="F34" s="243">
        <v>554</v>
      </c>
      <c r="G34" s="243"/>
      <c r="H34" s="245">
        <v>547</v>
      </c>
      <c r="I34" s="243"/>
      <c r="J34" s="243"/>
      <c r="K34" s="243"/>
      <c r="L34" s="243"/>
      <c r="M34" s="243"/>
      <c r="N34" s="243">
        <v>556</v>
      </c>
      <c r="O34" s="243"/>
      <c r="P34" s="243">
        <v>554</v>
      </c>
      <c r="Q34" s="243"/>
      <c r="R34" s="243">
        <v>552</v>
      </c>
      <c r="S34" s="43"/>
      <c r="T34" s="43">
        <v>2216</v>
      </c>
      <c r="U34" s="43">
        <f t="shared" si="0"/>
        <v>554</v>
      </c>
    </row>
    <row r="35" spans="1:21" ht="15">
      <c r="A35" s="228">
        <f t="shared" si="1"/>
        <v>33</v>
      </c>
      <c r="B35" s="203" t="s">
        <v>1133</v>
      </c>
      <c r="C35" s="203" t="s">
        <v>572</v>
      </c>
      <c r="D35" s="203" t="s">
        <v>114</v>
      </c>
      <c r="E35" s="43"/>
      <c r="F35" s="245">
        <v>540</v>
      </c>
      <c r="G35" s="243"/>
      <c r="H35" s="243">
        <v>543</v>
      </c>
      <c r="I35" s="243"/>
      <c r="J35" s="243"/>
      <c r="K35" s="243"/>
      <c r="L35" s="243"/>
      <c r="M35" s="243"/>
      <c r="N35" s="243">
        <v>560</v>
      </c>
      <c r="O35" s="243"/>
      <c r="P35" s="243">
        <v>552</v>
      </c>
      <c r="Q35" s="243"/>
      <c r="R35" s="243">
        <v>557</v>
      </c>
      <c r="S35" s="43"/>
      <c r="T35" s="43">
        <v>2212</v>
      </c>
      <c r="U35" s="43">
        <f aca="true" t="shared" si="2" ref="U35:U42">AVERAGE(T35/4)</f>
        <v>553</v>
      </c>
    </row>
    <row r="36" spans="1:21" ht="15">
      <c r="A36" s="228">
        <f t="shared" si="1"/>
        <v>34</v>
      </c>
      <c r="B36" s="203" t="s">
        <v>1080</v>
      </c>
      <c r="C36" s="203" t="s">
        <v>1081</v>
      </c>
      <c r="D36" s="203" t="s">
        <v>72</v>
      </c>
      <c r="E36" s="43"/>
      <c r="F36" s="243">
        <v>549</v>
      </c>
      <c r="G36" s="243"/>
      <c r="H36" s="243">
        <v>548</v>
      </c>
      <c r="I36" s="243"/>
      <c r="J36" s="243"/>
      <c r="K36" s="243"/>
      <c r="L36" s="243"/>
      <c r="M36" s="243"/>
      <c r="N36" s="243">
        <v>567</v>
      </c>
      <c r="O36" s="243">
        <v>0.25</v>
      </c>
      <c r="P36" s="243">
        <v>547</v>
      </c>
      <c r="Q36" s="243"/>
      <c r="R36" s="245">
        <v>543</v>
      </c>
      <c r="S36" s="43"/>
      <c r="T36" s="43">
        <v>2211.25</v>
      </c>
      <c r="U36" s="43">
        <f t="shared" si="2"/>
        <v>552.8125</v>
      </c>
    </row>
    <row r="37" spans="1:21" ht="15">
      <c r="A37" s="228">
        <f t="shared" si="1"/>
        <v>35</v>
      </c>
      <c r="B37" s="203" t="s">
        <v>617</v>
      </c>
      <c r="C37" s="228" t="s">
        <v>618</v>
      </c>
      <c r="D37" s="228" t="s">
        <v>9</v>
      </c>
      <c r="E37" s="43"/>
      <c r="F37" s="243">
        <v>561</v>
      </c>
      <c r="G37" s="243"/>
      <c r="H37" s="243">
        <v>557</v>
      </c>
      <c r="I37" s="243"/>
      <c r="J37" s="243"/>
      <c r="K37" s="243"/>
      <c r="L37" s="243"/>
      <c r="M37" s="243"/>
      <c r="N37" s="243">
        <v>554</v>
      </c>
      <c r="O37" s="243"/>
      <c r="P37" s="245">
        <v>533</v>
      </c>
      <c r="Q37" s="243"/>
      <c r="R37" s="243">
        <v>534</v>
      </c>
      <c r="S37" s="43"/>
      <c r="T37" s="43">
        <v>2206</v>
      </c>
      <c r="U37" s="43">
        <f t="shared" si="2"/>
        <v>551.5</v>
      </c>
    </row>
    <row r="38" spans="1:21" ht="15">
      <c r="A38" s="228">
        <f t="shared" si="1"/>
        <v>36</v>
      </c>
      <c r="B38" s="203" t="s">
        <v>1086</v>
      </c>
      <c r="C38" s="203" t="s">
        <v>762</v>
      </c>
      <c r="D38" s="203" t="s">
        <v>14</v>
      </c>
      <c r="E38" s="43"/>
      <c r="F38" s="243">
        <v>546</v>
      </c>
      <c r="G38" s="243"/>
      <c r="H38" s="243">
        <v>550</v>
      </c>
      <c r="I38" s="243"/>
      <c r="J38" s="243"/>
      <c r="K38" s="243"/>
      <c r="L38" s="243"/>
      <c r="M38" s="243"/>
      <c r="N38" s="243">
        <v>560</v>
      </c>
      <c r="O38" s="243"/>
      <c r="P38" s="243">
        <v>549</v>
      </c>
      <c r="Q38" s="243"/>
      <c r="R38" s="245">
        <v>542</v>
      </c>
      <c r="S38" s="43"/>
      <c r="T38" s="43">
        <v>2205</v>
      </c>
      <c r="U38" s="43">
        <f t="shared" si="2"/>
        <v>551.25</v>
      </c>
    </row>
    <row r="39" spans="1:21" ht="15">
      <c r="A39" s="228">
        <f t="shared" si="1"/>
        <v>37</v>
      </c>
      <c r="B39" s="203" t="s">
        <v>838</v>
      </c>
      <c r="C39" s="228" t="s">
        <v>576</v>
      </c>
      <c r="D39" s="228" t="s">
        <v>9</v>
      </c>
      <c r="E39" s="43"/>
      <c r="F39" s="243">
        <v>551</v>
      </c>
      <c r="G39" s="243"/>
      <c r="H39" s="243">
        <v>557</v>
      </c>
      <c r="I39" s="243"/>
      <c r="J39" s="243"/>
      <c r="K39" s="243"/>
      <c r="L39" s="243"/>
      <c r="M39" s="243"/>
      <c r="N39" s="243">
        <v>543</v>
      </c>
      <c r="O39" s="243"/>
      <c r="P39" s="245">
        <v>540</v>
      </c>
      <c r="Q39" s="243"/>
      <c r="R39" s="243">
        <v>554</v>
      </c>
      <c r="S39" s="43"/>
      <c r="T39" s="43">
        <v>2205</v>
      </c>
      <c r="U39" s="43">
        <f t="shared" si="2"/>
        <v>551.25</v>
      </c>
    </row>
    <row r="40" spans="1:21" ht="15">
      <c r="A40" s="228">
        <f t="shared" si="1"/>
        <v>38</v>
      </c>
      <c r="B40" s="203" t="s">
        <v>939</v>
      </c>
      <c r="C40" s="203" t="s">
        <v>1017</v>
      </c>
      <c r="D40" s="203" t="s">
        <v>14</v>
      </c>
      <c r="E40" s="43"/>
      <c r="F40" s="243">
        <v>550</v>
      </c>
      <c r="G40" s="243"/>
      <c r="H40" s="243">
        <v>547</v>
      </c>
      <c r="I40" s="243"/>
      <c r="J40" s="243"/>
      <c r="K40" s="243"/>
      <c r="L40" s="243"/>
      <c r="M40" s="243"/>
      <c r="N40" s="243">
        <v>554</v>
      </c>
      <c r="O40" s="243"/>
      <c r="P40" s="245">
        <v>540</v>
      </c>
      <c r="Q40" s="243"/>
      <c r="R40" s="243">
        <v>553</v>
      </c>
      <c r="S40" s="43"/>
      <c r="T40" s="43">
        <v>2204</v>
      </c>
      <c r="U40" s="43">
        <f t="shared" si="2"/>
        <v>551</v>
      </c>
    </row>
    <row r="41" spans="1:21" ht="15">
      <c r="A41" s="228">
        <f t="shared" si="1"/>
        <v>39</v>
      </c>
      <c r="B41" s="203" t="s">
        <v>923</v>
      </c>
      <c r="C41" s="228" t="s">
        <v>316</v>
      </c>
      <c r="D41" s="228" t="s">
        <v>14</v>
      </c>
      <c r="E41" s="43"/>
      <c r="F41" s="243">
        <v>550</v>
      </c>
      <c r="G41" s="243"/>
      <c r="H41" s="243">
        <v>552</v>
      </c>
      <c r="I41" s="243"/>
      <c r="J41" s="243"/>
      <c r="K41" s="243"/>
      <c r="L41" s="243"/>
      <c r="M41" s="243"/>
      <c r="N41" s="243">
        <v>548</v>
      </c>
      <c r="O41" s="243"/>
      <c r="P41" s="245">
        <v>545</v>
      </c>
      <c r="Q41" s="243"/>
      <c r="R41" s="243">
        <v>551</v>
      </c>
      <c r="S41" s="43"/>
      <c r="T41" s="43">
        <v>2201</v>
      </c>
      <c r="U41" s="43">
        <f t="shared" si="2"/>
        <v>550.25</v>
      </c>
    </row>
    <row r="42" spans="1:21" ht="15">
      <c r="A42" s="228">
        <f t="shared" si="1"/>
        <v>40</v>
      </c>
      <c r="B42" s="203" t="s">
        <v>842</v>
      </c>
      <c r="C42" s="228" t="s">
        <v>843</v>
      </c>
      <c r="D42" s="228" t="s">
        <v>9</v>
      </c>
      <c r="E42" s="43"/>
      <c r="F42" s="243">
        <v>543</v>
      </c>
      <c r="G42" s="243"/>
      <c r="H42" s="243">
        <v>541</v>
      </c>
      <c r="I42" s="243"/>
      <c r="J42" s="243"/>
      <c r="K42" s="243"/>
      <c r="L42" s="243"/>
      <c r="M42" s="243"/>
      <c r="N42" s="243">
        <v>543</v>
      </c>
      <c r="O42" s="243"/>
      <c r="P42" s="243">
        <v>541</v>
      </c>
      <c r="Q42" s="243"/>
      <c r="R42" s="245">
        <v>538</v>
      </c>
      <c r="S42" s="43"/>
      <c r="T42" s="43">
        <v>2168</v>
      </c>
      <c r="U42" s="43">
        <f t="shared" si="2"/>
        <v>542</v>
      </c>
    </row>
  </sheetData>
  <sheetProtection/>
  <mergeCells count="1">
    <mergeCell ref="A1:U1"/>
  </mergeCells>
  <printOptions/>
  <pageMargins left="0.7" right="0.7" top="0.75" bottom="0.75" header="0.3" footer="0.3"/>
  <pageSetup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9" sqref="A19:IV47"/>
    </sheetView>
  </sheetViews>
  <sheetFormatPr defaultColWidth="9.140625" defaultRowHeight="15"/>
  <cols>
    <col min="1" max="1" width="6.7109375" style="97" customWidth="1"/>
    <col min="2" max="2" width="34.421875" style="46" bestFit="1" customWidth="1"/>
    <col min="3" max="3" width="12.7109375" style="97" customWidth="1"/>
    <col min="4" max="4" width="10.28125" style="97" customWidth="1"/>
    <col min="5" max="6" width="8.421875" style="97" customWidth="1"/>
    <col min="7" max="7" width="11.140625" style="97" bestFit="1" customWidth="1"/>
    <col min="8" max="8" width="10.7109375" style="97" bestFit="1" customWidth="1"/>
    <col min="9" max="9" width="10.7109375" style="97" customWidth="1"/>
    <col min="10" max="10" width="7.57421875" style="97" bestFit="1" customWidth="1"/>
    <col min="11" max="11" width="8.421875" style="31" bestFit="1" customWidth="1"/>
    <col min="12" max="12" width="7.28125" style="31" bestFit="1" customWidth="1"/>
    <col min="13" max="16384" width="9.140625" style="46" customWidth="1"/>
  </cols>
  <sheetData>
    <row r="1" spans="1:12" ht="22.5">
      <c r="A1" s="322" t="s">
        <v>1108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1:12" s="58" customFormat="1" ht="12.75">
      <c r="A2" s="136" t="s">
        <v>633</v>
      </c>
      <c r="B2" s="47" t="s">
        <v>2</v>
      </c>
      <c r="C2" s="136" t="s">
        <v>3</v>
      </c>
      <c r="D2" s="136" t="s">
        <v>4</v>
      </c>
      <c r="E2" s="34" t="s">
        <v>1052</v>
      </c>
      <c r="F2" s="34" t="s">
        <v>1054</v>
      </c>
      <c r="G2" s="34" t="s">
        <v>1066</v>
      </c>
      <c r="H2" s="34" t="s">
        <v>1070</v>
      </c>
      <c r="I2" s="34" t="s">
        <v>1092</v>
      </c>
      <c r="J2" s="34" t="s">
        <v>1093</v>
      </c>
      <c r="K2" s="34" t="s">
        <v>744</v>
      </c>
      <c r="L2" s="34" t="s">
        <v>6</v>
      </c>
    </row>
    <row r="3" spans="1:12" ht="12.75">
      <c r="A3" s="136">
        <v>1</v>
      </c>
      <c r="B3" s="47" t="s">
        <v>404</v>
      </c>
      <c r="C3" s="136" t="s">
        <v>405</v>
      </c>
      <c r="D3" s="136" t="s">
        <v>17</v>
      </c>
      <c r="E3" s="136">
        <v>621.9</v>
      </c>
      <c r="F3" s="263">
        <v>617.2</v>
      </c>
      <c r="G3" s="263">
        <v>616.3</v>
      </c>
      <c r="H3" s="263">
        <v>620.2</v>
      </c>
      <c r="I3" s="263">
        <v>619.3</v>
      </c>
      <c r="J3" s="175">
        <v>611</v>
      </c>
      <c r="K3" s="34">
        <v>2473</v>
      </c>
      <c r="L3" s="34">
        <f aca="true" t="shared" si="0" ref="L3:L18">AVERAGE(K3/4)</f>
        <v>618.25</v>
      </c>
    </row>
    <row r="4" spans="1:12" ht="12.75">
      <c r="A4" s="136">
        <v>2</v>
      </c>
      <c r="B4" s="47" t="s">
        <v>184</v>
      </c>
      <c r="C4" s="136" t="s">
        <v>185</v>
      </c>
      <c r="D4" s="136" t="s">
        <v>92</v>
      </c>
      <c r="E4" s="262">
        <v>620.9</v>
      </c>
      <c r="F4" s="262">
        <v>612.6</v>
      </c>
      <c r="G4" s="262"/>
      <c r="H4" s="264">
        <v>600.9</v>
      </c>
      <c r="I4" s="262">
        <v>620.8</v>
      </c>
      <c r="J4" s="262">
        <v>608.3</v>
      </c>
      <c r="K4" s="34">
        <v>2462.6</v>
      </c>
      <c r="L4" s="34">
        <f t="shared" si="0"/>
        <v>615.65</v>
      </c>
    </row>
    <row r="5" spans="1:12" s="58" customFormat="1" ht="12.75">
      <c r="A5" s="136">
        <v>3</v>
      </c>
      <c r="B5" s="47" t="s">
        <v>602</v>
      </c>
      <c r="C5" s="136" t="s">
        <v>564</v>
      </c>
      <c r="D5" s="136" t="s">
        <v>300</v>
      </c>
      <c r="E5" s="175">
        <v>608</v>
      </c>
      <c r="F5" s="263">
        <v>613.8</v>
      </c>
      <c r="G5" s="263"/>
      <c r="H5" s="263">
        <v>610.4</v>
      </c>
      <c r="I5" s="263">
        <v>619.5</v>
      </c>
      <c r="J5" s="263">
        <v>616</v>
      </c>
      <c r="K5" s="34">
        <v>2459.7</v>
      </c>
      <c r="L5" s="34">
        <f t="shared" si="0"/>
        <v>614.925</v>
      </c>
    </row>
    <row r="6" spans="1:12" ht="15">
      <c r="A6" s="136">
        <v>4</v>
      </c>
      <c r="B6" s="87" t="s">
        <v>914</v>
      </c>
      <c r="C6" s="136" t="s">
        <v>915</v>
      </c>
      <c r="D6" s="136" t="s">
        <v>24</v>
      </c>
      <c r="E6" s="263">
        <v>615.5</v>
      </c>
      <c r="F6" s="263">
        <v>611.1</v>
      </c>
      <c r="G6" s="263"/>
      <c r="H6" s="263">
        <v>614.3</v>
      </c>
      <c r="I6" s="263">
        <v>614.9</v>
      </c>
      <c r="J6" s="175">
        <v>604.9</v>
      </c>
      <c r="K6" s="34">
        <v>2455.8</v>
      </c>
      <c r="L6" s="34">
        <f t="shared" si="0"/>
        <v>613.95</v>
      </c>
    </row>
    <row r="7" spans="1:13" s="47" customFormat="1" ht="12.75">
      <c r="A7" s="136">
        <v>5</v>
      </c>
      <c r="B7" s="47" t="s">
        <v>410</v>
      </c>
      <c r="C7" s="136" t="s">
        <v>411</v>
      </c>
      <c r="D7" s="136" t="s">
        <v>465</v>
      </c>
      <c r="E7" s="263">
        <v>605.9</v>
      </c>
      <c r="F7" s="263">
        <v>612.1</v>
      </c>
      <c r="G7" s="263"/>
      <c r="H7" s="263">
        <v>618.1</v>
      </c>
      <c r="I7" s="263">
        <v>613.9</v>
      </c>
      <c r="J7" s="175">
        <v>595.1</v>
      </c>
      <c r="K7" s="34">
        <v>2450</v>
      </c>
      <c r="L7" s="34">
        <f t="shared" si="0"/>
        <v>612.5</v>
      </c>
      <c r="M7" s="142"/>
    </row>
    <row r="8" spans="1:13" s="47" customFormat="1" ht="15">
      <c r="A8" s="136">
        <v>6</v>
      </c>
      <c r="B8" s="87" t="s">
        <v>977</v>
      </c>
      <c r="C8" s="136" t="s">
        <v>693</v>
      </c>
      <c r="D8" s="136" t="s">
        <v>14</v>
      </c>
      <c r="E8" s="263">
        <v>611.7</v>
      </c>
      <c r="F8" s="263">
        <v>615</v>
      </c>
      <c r="G8" s="263"/>
      <c r="H8" s="263">
        <v>607.1</v>
      </c>
      <c r="I8" s="175">
        <v>603.7</v>
      </c>
      <c r="J8" s="263">
        <v>612.4</v>
      </c>
      <c r="K8" s="34">
        <v>2446.2</v>
      </c>
      <c r="L8" s="34">
        <f t="shared" si="0"/>
        <v>611.55</v>
      </c>
      <c r="M8" s="142"/>
    </row>
    <row r="9" spans="1:13" s="47" customFormat="1" ht="15">
      <c r="A9" s="136">
        <v>7</v>
      </c>
      <c r="B9" s="87" t="s">
        <v>414</v>
      </c>
      <c r="C9" s="136" t="s">
        <v>415</v>
      </c>
      <c r="D9" s="136" t="s">
        <v>14</v>
      </c>
      <c r="E9" s="263">
        <v>611.3</v>
      </c>
      <c r="F9" s="175">
        <v>600.2</v>
      </c>
      <c r="G9" s="263"/>
      <c r="H9" s="263">
        <v>605.5</v>
      </c>
      <c r="I9" s="263">
        <v>609.9</v>
      </c>
      <c r="J9" s="263">
        <v>617</v>
      </c>
      <c r="K9" s="34">
        <v>2443.7</v>
      </c>
      <c r="L9" s="34">
        <f t="shared" si="0"/>
        <v>610.925</v>
      </c>
      <c r="M9" s="142"/>
    </row>
    <row r="10" spans="1:13" s="47" customFormat="1" ht="15">
      <c r="A10" s="136">
        <v>8</v>
      </c>
      <c r="B10" s="87" t="s">
        <v>1078</v>
      </c>
      <c r="C10" s="136" t="s">
        <v>900</v>
      </c>
      <c r="D10" s="136" t="s">
        <v>92</v>
      </c>
      <c r="E10" s="263">
        <v>608.2</v>
      </c>
      <c r="F10" s="263">
        <v>612.2</v>
      </c>
      <c r="G10" s="263"/>
      <c r="H10" s="175">
        <v>606.3</v>
      </c>
      <c r="I10" s="263">
        <v>610.8</v>
      </c>
      <c r="J10" s="263">
        <v>612</v>
      </c>
      <c r="K10" s="34">
        <v>2443.2</v>
      </c>
      <c r="L10" s="34">
        <f t="shared" si="0"/>
        <v>610.8</v>
      </c>
      <c r="M10" s="142"/>
    </row>
    <row r="11" spans="1:13" s="47" customFormat="1" ht="12.75">
      <c r="A11" s="136">
        <v>9</v>
      </c>
      <c r="B11" s="47" t="s">
        <v>458</v>
      </c>
      <c r="C11" s="136" t="s">
        <v>459</v>
      </c>
      <c r="D11" s="136" t="s">
        <v>35</v>
      </c>
      <c r="E11" s="175">
        <v>607</v>
      </c>
      <c r="F11" s="263">
        <v>611.6</v>
      </c>
      <c r="G11" s="263"/>
      <c r="H11" s="263">
        <v>608.9</v>
      </c>
      <c r="I11" s="263">
        <v>612.4</v>
      </c>
      <c r="J11" s="263">
        <v>608.7</v>
      </c>
      <c r="K11" s="34">
        <v>2441.6</v>
      </c>
      <c r="L11" s="34">
        <f t="shared" si="0"/>
        <v>610.4</v>
      </c>
      <c r="M11" s="142"/>
    </row>
    <row r="12" spans="1:13" s="47" customFormat="1" ht="12.75">
      <c r="A12" s="136">
        <v>10</v>
      </c>
      <c r="B12" s="47" t="s">
        <v>186</v>
      </c>
      <c r="C12" s="136" t="s">
        <v>185</v>
      </c>
      <c r="D12" s="136" t="s">
        <v>92</v>
      </c>
      <c r="E12" s="262">
        <v>605.7</v>
      </c>
      <c r="F12" s="262">
        <v>607.4</v>
      </c>
      <c r="G12" s="262"/>
      <c r="H12" s="262">
        <v>610</v>
      </c>
      <c r="I12" s="264">
        <v>605.2</v>
      </c>
      <c r="J12" s="262">
        <v>617.1</v>
      </c>
      <c r="K12" s="34">
        <v>2440.2</v>
      </c>
      <c r="L12" s="34">
        <f t="shared" si="0"/>
        <v>610.05</v>
      </c>
      <c r="M12" s="142"/>
    </row>
    <row r="13" spans="1:13" s="47" customFormat="1" ht="12.75">
      <c r="A13" s="136">
        <v>11</v>
      </c>
      <c r="B13" s="47" t="s">
        <v>605</v>
      </c>
      <c r="C13" s="136" t="s">
        <v>435</v>
      </c>
      <c r="D13" s="136" t="s">
        <v>9</v>
      </c>
      <c r="E13" s="263">
        <v>604.6</v>
      </c>
      <c r="F13" s="175">
        <v>602.5</v>
      </c>
      <c r="G13" s="263"/>
      <c r="H13" s="263">
        <v>614.9</v>
      </c>
      <c r="I13" s="263">
        <v>612.2</v>
      </c>
      <c r="J13" s="263">
        <v>612</v>
      </c>
      <c r="K13" s="34">
        <v>2433.7</v>
      </c>
      <c r="L13" s="34">
        <f t="shared" si="0"/>
        <v>608.425</v>
      </c>
      <c r="M13" s="142"/>
    </row>
    <row r="14" spans="1:13" s="47" customFormat="1" ht="15">
      <c r="A14" s="136">
        <v>12</v>
      </c>
      <c r="B14" s="87" t="s">
        <v>749</v>
      </c>
      <c r="C14" s="136" t="s">
        <v>750</v>
      </c>
      <c r="D14" s="136" t="s">
        <v>105</v>
      </c>
      <c r="E14" s="263">
        <v>608</v>
      </c>
      <c r="F14" s="175">
        <v>605.9</v>
      </c>
      <c r="G14" s="263"/>
      <c r="H14" s="263">
        <v>606.3</v>
      </c>
      <c r="I14" s="263">
        <v>607.8</v>
      </c>
      <c r="J14" s="263">
        <v>606.8</v>
      </c>
      <c r="K14" s="34">
        <v>2428.9</v>
      </c>
      <c r="L14" s="34">
        <f t="shared" si="0"/>
        <v>607.225</v>
      </c>
      <c r="M14" s="142"/>
    </row>
    <row r="15" spans="1:13" s="47" customFormat="1" ht="12.75">
      <c r="A15" s="136">
        <v>13</v>
      </c>
      <c r="B15" s="47" t="s">
        <v>775</v>
      </c>
      <c r="C15" s="136" t="s">
        <v>776</v>
      </c>
      <c r="D15" s="136" t="s">
        <v>20</v>
      </c>
      <c r="E15" s="263">
        <v>596.5</v>
      </c>
      <c r="F15" s="175">
        <v>589.1</v>
      </c>
      <c r="G15" s="263"/>
      <c r="H15" s="263">
        <v>610.3</v>
      </c>
      <c r="I15" s="263">
        <v>598.4</v>
      </c>
      <c r="J15" s="263">
        <v>609.8</v>
      </c>
      <c r="K15" s="34">
        <v>2415</v>
      </c>
      <c r="L15" s="34">
        <f t="shared" si="0"/>
        <v>603.75</v>
      </c>
      <c r="M15" s="142"/>
    </row>
    <row r="16" spans="1:13" s="47" customFormat="1" ht="12.75">
      <c r="A16" s="136">
        <v>14</v>
      </c>
      <c r="B16" s="47" t="s">
        <v>55</v>
      </c>
      <c r="C16" s="136" t="s">
        <v>56</v>
      </c>
      <c r="D16" s="136" t="s">
        <v>57</v>
      </c>
      <c r="E16" s="175">
        <v>594.4</v>
      </c>
      <c r="F16" s="263">
        <v>595</v>
      </c>
      <c r="G16" s="263"/>
      <c r="H16" s="263">
        <v>596.7</v>
      </c>
      <c r="I16" s="263">
        <v>608.6</v>
      </c>
      <c r="J16" s="263">
        <v>608.1</v>
      </c>
      <c r="K16" s="34">
        <v>2408.4</v>
      </c>
      <c r="L16" s="34">
        <f t="shared" si="0"/>
        <v>602.1</v>
      </c>
      <c r="M16" s="142"/>
    </row>
    <row r="17" spans="1:13" s="47" customFormat="1" ht="12.75">
      <c r="A17" s="136">
        <v>15</v>
      </c>
      <c r="B17" s="47" t="s">
        <v>82</v>
      </c>
      <c r="C17" s="136" t="s">
        <v>83</v>
      </c>
      <c r="D17" s="136" t="s">
        <v>170</v>
      </c>
      <c r="E17" s="263">
        <v>595.5</v>
      </c>
      <c r="F17" s="263">
        <v>604.9</v>
      </c>
      <c r="G17" s="263"/>
      <c r="H17" s="263">
        <v>601.7</v>
      </c>
      <c r="I17" s="263">
        <v>601.7</v>
      </c>
      <c r="J17" s="175">
        <v>594.2</v>
      </c>
      <c r="K17" s="34">
        <v>2403.8</v>
      </c>
      <c r="L17" s="34">
        <f t="shared" si="0"/>
        <v>600.95</v>
      </c>
      <c r="M17" s="142"/>
    </row>
    <row r="18" spans="1:13" s="47" customFormat="1" ht="12.75">
      <c r="A18" s="136">
        <v>16</v>
      </c>
      <c r="B18" s="47" t="s">
        <v>1023</v>
      </c>
      <c r="C18" s="136" t="s">
        <v>1024</v>
      </c>
      <c r="D18" s="136" t="s">
        <v>80</v>
      </c>
      <c r="E18" s="175">
        <v>589</v>
      </c>
      <c r="F18" s="263">
        <v>593.1</v>
      </c>
      <c r="G18" s="263"/>
      <c r="H18" s="263">
        <v>600.1</v>
      </c>
      <c r="I18" s="263">
        <v>600.1</v>
      </c>
      <c r="J18" s="263">
        <v>593.8</v>
      </c>
      <c r="K18" s="34">
        <v>2387.1</v>
      </c>
      <c r="L18" s="34">
        <f t="shared" si="0"/>
        <v>596.775</v>
      </c>
      <c r="M18" s="142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6"/>
  <sheetViews>
    <sheetView zoomScale="85" zoomScaleNormal="85" zoomScalePageLayoutView="0" workbookViewId="0" topLeftCell="A13">
      <selection activeCell="K32" sqref="K32"/>
    </sheetView>
  </sheetViews>
  <sheetFormatPr defaultColWidth="8.8515625" defaultRowHeight="15"/>
  <cols>
    <col min="1" max="1" width="5.28125" style="141" bestFit="1" customWidth="1"/>
    <col min="2" max="2" width="36.57421875" style="137" bestFit="1" customWidth="1"/>
    <col min="3" max="3" width="10.28125" style="137" bestFit="1" customWidth="1"/>
    <col min="4" max="4" width="9.00390625" style="137" bestFit="1" customWidth="1"/>
    <col min="5" max="5" width="10.00390625" style="139" bestFit="1" customWidth="1"/>
    <col min="6" max="6" width="7.57421875" style="139" bestFit="1" customWidth="1"/>
    <col min="7" max="7" width="4.421875" style="139" bestFit="1" customWidth="1"/>
    <col min="8" max="8" width="7.57421875" style="139" bestFit="1" customWidth="1"/>
    <col min="9" max="9" width="4.421875" style="139" bestFit="1" customWidth="1"/>
    <col min="10" max="10" width="11.8515625" style="139" bestFit="1" customWidth="1"/>
    <col min="11" max="11" width="4.421875" style="139" bestFit="1" customWidth="1"/>
    <col min="12" max="12" width="6.7109375" style="139" bestFit="1" customWidth="1"/>
    <col min="13" max="13" width="4.421875" style="139" bestFit="1" customWidth="1"/>
    <col min="14" max="14" width="6.421875" style="139" bestFit="1" customWidth="1"/>
    <col min="15" max="15" width="6.421875" style="139" customWidth="1"/>
    <col min="16" max="16" width="10.7109375" style="139" bestFit="1" customWidth="1"/>
    <col min="17" max="17" width="4.421875" style="139" bestFit="1" customWidth="1"/>
    <col min="18" max="18" width="8.421875" style="139" customWidth="1"/>
    <col min="19" max="19" width="8.7109375" style="139" customWidth="1"/>
    <col min="20" max="20" width="7.57421875" style="139" customWidth="1"/>
    <col min="21" max="21" width="4.421875" style="139" bestFit="1" customWidth="1"/>
    <col min="22" max="22" width="6.57421875" style="139" customWidth="1"/>
    <col min="23" max="23" width="4.421875" style="139" bestFit="1" customWidth="1"/>
    <col min="24" max="24" width="9.8515625" style="139" customWidth="1"/>
    <col min="25" max="25" width="10.7109375" style="139" customWidth="1"/>
    <col min="26" max="26" width="15.140625" style="139" customWidth="1"/>
    <col min="27" max="27" width="13.8515625" style="139" customWidth="1"/>
    <col min="28" max="28" width="9.7109375" style="140" bestFit="1" customWidth="1"/>
    <col min="29" max="29" width="9.140625" style="140" customWidth="1"/>
    <col min="30" max="30" width="5.28125" style="137" bestFit="1" customWidth="1"/>
    <col min="31" max="31" width="7.00390625" style="137" customWidth="1"/>
    <col min="32" max="32" width="4.421875" style="137" bestFit="1" customWidth="1"/>
    <col min="33" max="33" width="6.421875" style="137" bestFit="1" customWidth="1"/>
    <col min="34" max="34" width="4.7109375" style="141" bestFit="1" customWidth="1"/>
    <col min="35" max="16384" width="8.8515625" style="137" customWidth="1"/>
  </cols>
  <sheetData>
    <row r="1" spans="1:34" ht="35.25">
      <c r="A1" s="323" t="s">
        <v>1072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</row>
    <row r="2" spans="1:34" ht="12.75">
      <c r="A2" s="136"/>
      <c r="B2" s="47" t="s">
        <v>986</v>
      </c>
      <c r="C2" s="136"/>
      <c r="D2" s="136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47"/>
    </row>
    <row r="3" spans="1:34" s="150" customFormat="1" ht="38.25">
      <c r="A3" s="56" t="s">
        <v>1</v>
      </c>
      <c r="B3" s="82" t="s">
        <v>2</v>
      </c>
      <c r="C3" s="56" t="s">
        <v>3</v>
      </c>
      <c r="D3" s="56" t="s">
        <v>4</v>
      </c>
      <c r="E3" s="84" t="s">
        <v>1047</v>
      </c>
      <c r="F3" s="84" t="s">
        <v>1051</v>
      </c>
      <c r="G3" s="84" t="s">
        <v>741</v>
      </c>
      <c r="H3" s="84" t="s">
        <v>1054</v>
      </c>
      <c r="I3" s="84" t="s">
        <v>745</v>
      </c>
      <c r="J3" s="153" t="s">
        <v>1066</v>
      </c>
      <c r="K3" s="153" t="s">
        <v>745</v>
      </c>
      <c r="L3" s="84" t="s">
        <v>1069</v>
      </c>
      <c r="M3" s="84" t="s">
        <v>745</v>
      </c>
      <c r="N3" s="84" t="s">
        <v>1091</v>
      </c>
      <c r="O3" s="84" t="s">
        <v>741</v>
      </c>
      <c r="P3" s="84" t="s">
        <v>1070</v>
      </c>
      <c r="Q3" s="84" t="s">
        <v>741</v>
      </c>
      <c r="R3" s="153" t="s">
        <v>1089</v>
      </c>
      <c r="S3" s="153" t="s">
        <v>1090</v>
      </c>
      <c r="T3" s="153" t="s">
        <v>1092</v>
      </c>
      <c r="U3" s="153" t="s">
        <v>741</v>
      </c>
      <c r="V3" s="153" t="s">
        <v>1093</v>
      </c>
      <c r="W3" s="153" t="s">
        <v>741</v>
      </c>
      <c r="X3" s="153" t="s">
        <v>1128</v>
      </c>
      <c r="Y3" s="153" t="s">
        <v>1127</v>
      </c>
      <c r="Z3" s="153" t="s">
        <v>1141</v>
      </c>
      <c r="AA3" s="153" t="s">
        <v>1132</v>
      </c>
      <c r="AB3" s="84" t="s">
        <v>744</v>
      </c>
      <c r="AC3" s="84" t="s">
        <v>6</v>
      </c>
      <c r="AD3" s="84" t="s">
        <v>149</v>
      </c>
      <c r="AE3" s="84" t="s">
        <v>944</v>
      </c>
      <c r="AF3" s="84" t="s">
        <v>7</v>
      </c>
      <c r="AG3" s="84" t="s">
        <v>8</v>
      </c>
      <c r="AH3" s="82" t="s">
        <v>474</v>
      </c>
    </row>
    <row r="4" spans="1:34" ht="12.75">
      <c r="A4" s="136">
        <f>ROW(A1)</f>
        <v>1</v>
      </c>
      <c r="B4" s="128" t="s">
        <v>680</v>
      </c>
      <c r="C4" s="36" t="s">
        <v>493</v>
      </c>
      <c r="D4" s="36" t="s">
        <v>24</v>
      </c>
      <c r="E4" s="34">
        <v>627.9</v>
      </c>
      <c r="F4" s="34">
        <v>626.7</v>
      </c>
      <c r="G4" s="34"/>
      <c r="H4" s="34">
        <v>625.7</v>
      </c>
      <c r="I4" s="34"/>
      <c r="J4" s="176">
        <v>626.8</v>
      </c>
      <c r="K4" s="177"/>
      <c r="L4" s="177">
        <v>627.1</v>
      </c>
      <c r="M4" s="177">
        <v>2</v>
      </c>
      <c r="N4" s="177"/>
      <c r="O4" s="177"/>
      <c r="P4" s="177">
        <v>628.6</v>
      </c>
      <c r="Q4" s="177">
        <v>2</v>
      </c>
      <c r="R4" s="177">
        <v>628.4</v>
      </c>
      <c r="S4" s="177">
        <v>633.9</v>
      </c>
      <c r="T4" s="34"/>
      <c r="U4" s="34"/>
      <c r="V4" s="34"/>
      <c r="W4" s="34"/>
      <c r="X4" s="34"/>
      <c r="Y4" s="34"/>
      <c r="Z4" s="34"/>
      <c r="AA4" s="34"/>
      <c r="AB4" s="37">
        <v>2522</v>
      </c>
      <c r="AC4" s="37">
        <f>AVERAGE(AB4/4)</f>
        <v>630.5</v>
      </c>
      <c r="AD4" s="37"/>
      <c r="AE4" s="37">
        <v>2</v>
      </c>
      <c r="AF4" s="37">
        <v>2</v>
      </c>
      <c r="AG4" s="34">
        <v>634.5</v>
      </c>
      <c r="AH4" s="47" t="s">
        <v>1055</v>
      </c>
    </row>
    <row r="5" spans="1:34" ht="12.75">
      <c r="A5" s="136">
        <f aca="true" t="shared" si="0" ref="A5:A46">ROW(A2)</f>
        <v>2</v>
      </c>
      <c r="B5" s="47" t="s">
        <v>28</v>
      </c>
      <c r="C5" s="136" t="s">
        <v>29</v>
      </c>
      <c r="D5" s="136" t="s">
        <v>30</v>
      </c>
      <c r="E5" s="34" t="s">
        <v>1046</v>
      </c>
      <c r="F5" s="34">
        <v>626.6</v>
      </c>
      <c r="G5" s="34"/>
      <c r="H5" s="177">
        <v>628.4</v>
      </c>
      <c r="I5" s="177">
        <v>0.25</v>
      </c>
      <c r="J5" s="176">
        <v>626.8</v>
      </c>
      <c r="K5" s="176">
        <v>0.75</v>
      </c>
      <c r="L5" s="177"/>
      <c r="M5" s="177"/>
      <c r="N5" s="177"/>
      <c r="O5" s="177"/>
      <c r="P5" s="177">
        <v>628.1</v>
      </c>
      <c r="Q5" s="177">
        <v>0.5</v>
      </c>
      <c r="R5" s="177">
        <v>629.4</v>
      </c>
      <c r="S5" s="177">
        <v>628.8</v>
      </c>
      <c r="T5" s="34"/>
      <c r="U5" s="34"/>
      <c r="V5" s="34"/>
      <c r="W5" s="34"/>
      <c r="X5" s="34"/>
      <c r="Y5" s="34"/>
      <c r="Z5" s="34"/>
      <c r="AA5" s="34"/>
      <c r="AB5" s="34">
        <v>2515.45</v>
      </c>
      <c r="AC5" s="34">
        <f>AVERAGE(AB5/4)</f>
        <v>628.8625</v>
      </c>
      <c r="AD5" s="34">
        <v>0.5</v>
      </c>
      <c r="AE5" s="34">
        <v>2</v>
      </c>
      <c r="AF5" s="34"/>
      <c r="AG5" s="34">
        <v>631.36</v>
      </c>
      <c r="AH5" s="47" t="s">
        <v>1055</v>
      </c>
    </row>
    <row r="6" spans="1:34" s="138" customFormat="1" ht="12.75">
      <c r="A6" s="136">
        <f t="shared" si="0"/>
        <v>3</v>
      </c>
      <c r="B6" s="47" t="s">
        <v>687</v>
      </c>
      <c r="C6" s="136" t="s">
        <v>244</v>
      </c>
      <c r="D6" s="136" t="s">
        <v>10</v>
      </c>
      <c r="E6" s="34"/>
      <c r="F6" s="177">
        <v>631.8</v>
      </c>
      <c r="G6" s="177">
        <v>1</v>
      </c>
      <c r="H6" s="177">
        <v>630.2</v>
      </c>
      <c r="I6" s="177">
        <v>0.5</v>
      </c>
      <c r="J6" s="177"/>
      <c r="K6" s="177"/>
      <c r="L6" s="177"/>
      <c r="M6" s="177"/>
      <c r="N6" s="177">
        <v>627</v>
      </c>
      <c r="O6" s="177">
        <v>1</v>
      </c>
      <c r="P6" s="176">
        <v>625.7</v>
      </c>
      <c r="Q6" s="177"/>
      <c r="R6" s="177"/>
      <c r="S6" s="177"/>
      <c r="T6" s="177">
        <v>630.5</v>
      </c>
      <c r="U6" s="177">
        <v>0.1</v>
      </c>
      <c r="V6" s="34"/>
      <c r="W6" s="34"/>
      <c r="X6" s="34"/>
      <c r="Y6" s="34"/>
      <c r="Z6" s="34"/>
      <c r="AA6" s="34"/>
      <c r="AB6" s="34">
        <v>2522.1</v>
      </c>
      <c r="AC6" s="37">
        <f>AVERAGE(AB6/4)</f>
        <v>630.525</v>
      </c>
      <c r="AD6" s="34"/>
      <c r="AE6" s="34"/>
      <c r="AF6" s="34"/>
      <c r="AG6" s="34">
        <f>(AC6+AD6+AF6)</f>
        <v>630.525</v>
      </c>
      <c r="AH6" s="47" t="s">
        <v>1055</v>
      </c>
    </row>
    <row r="7" spans="1:34" s="138" customFormat="1" ht="12.75">
      <c r="A7" s="136">
        <f t="shared" si="0"/>
        <v>4</v>
      </c>
      <c r="B7" s="128" t="s">
        <v>471</v>
      </c>
      <c r="C7" s="36" t="s">
        <v>472</v>
      </c>
      <c r="D7" s="36" t="s">
        <v>21</v>
      </c>
      <c r="E7" s="34"/>
      <c r="F7" s="34">
        <v>625.3</v>
      </c>
      <c r="G7" s="34"/>
      <c r="H7" s="34">
        <v>619</v>
      </c>
      <c r="I7" s="34"/>
      <c r="J7" s="178">
        <v>629.3</v>
      </c>
      <c r="K7" s="178"/>
      <c r="L7" s="178"/>
      <c r="M7" s="178"/>
      <c r="N7" s="178"/>
      <c r="O7" s="178"/>
      <c r="P7" s="176">
        <v>623.5</v>
      </c>
      <c r="Q7" s="178"/>
      <c r="R7" s="178"/>
      <c r="S7" s="178"/>
      <c r="T7" s="178">
        <v>630.1</v>
      </c>
      <c r="U7" s="178"/>
      <c r="V7" s="178">
        <v>626.5</v>
      </c>
      <c r="W7" s="178"/>
      <c r="X7" s="178"/>
      <c r="Y7" s="178"/>
      <c r="Z7" s="178"/>
      <c r="AA7" s="178">
        <v>630.1</v>
      </c>
      <c r="AB7" s="37">
        <v>2516</v>
      </c>
      <c r="AC7" s="37">
        <f>AVERAGE(AB7/4)</f>
        <v>629</v>
      </c>
      <c r="AD7" s="37"/>
      <c r="AE7" s="37"/>
      <c r="AF7" s="37"/>
      <c r="AG7" s="34">
        <f>(AC7+AD7+AF7)</f>
        <v>629</v>
      </c>
      <c r="AH7" s="47" t="s">
        <v>1055</v>
      </c>
    </row>
    <row r="8" spans="1:34" ht="12.75">
      <c r="A8" s="136">
        <f t="shared" si="0"/>
        <v>5</v>
      </c>
      <c r="B8" s="47" t="s">
        <v>470</v>
      </c>
      <c r="C8" s="136" t="s">
        <v>173</v>
      </c>
      <c r="D8" s="136" t="s">
        <v>10</v>
      </c>
      <c r="E8" s="34">
        <v>627.5</v>
      </c>
      <c r="F8" s="177">
        <v>627.5</v>
      </c>
      <c r="G8" s="177">
        <v>0.5</v>
      </c>
      <c r="H8" s="177">
        <v>630.6</v>
      </c>
      <c r="I8" s="177">
        <v>1</v>
      </c>
      <c r="J8" s="177"/>
      <c r="K8" s="177"/>
      <c r="L8" s="177"/>
      <c r="M8" s="177"/>
      <c r="N8" s="177"/>
      <c r="O8" s="177"/>
      <c r="P8" s="177">
        <v>626</v>
      </c>
      <c r="Q8" s="177"/>
      <c r="R8" s="177"/>
      <c r="S8" s="177"/>
      <c r="T8" s="176">
        <v>620.1</v>
      </c>
      <c r="U8" s="177"/>
      <c r="V8" s="177">
        <v>626.6</v>
      </c>
      <c r="W8" s="34"/>
      <c r="X8" s="34"/>
      <c r="Y8" s="34"/>
      <c r="Z8" s="34"/>
      <c r="AA8" s="34"/>
      <c r="AB8" s="34">
        <v>2512.2</v>
      </c>
      <c r="AC8" s="34">
        <f>AVERAGE(AB8/4)</f>
        <v>628.05</v>
      </c>
      <c r="AD8" s="34"/>
      <c r="AE8" s="34"/>
      <c r="AF8" s="34"/>
      <c r="AG8" s="34">
        <f>(AC8+AD8+AF8)</f>
        <v>628.05</v>
      </c>
      <c r="AH8" s="47" t="s">
        <v>1055</v>
      </c>
    </row>
    <row r="9" spans="1:34" s="138" customFormat="1" ht="12.75">
      <c r="A9" s="136">
        <f t="shared" si="0"/>
        <v>6</v>
      </c>
      <c r="B9" s="128" t="s">
        <v>742</v>
      </c>
      <c r="C9" s="36" t="s">
        <v>564</v>
      </c>
      <c r="D9" s="36" t="s">
        <v>35</v>
      </c>
      <c r="E9" s="34"/>
      <c r="F9" s="177">
        <v>624.8</v>
      </c>
      <c r="G9" s="177"/>
      <c r="H9" s="177"/>
      <c r="I9" s="177"/>
      <c r="J9" s="177"/>
      <c r="K9" s="177"/>
      <c r="L9" s="177"/>
      <c r="M9" s="177"/>
      <c r="N9" s="177"/>
      <c r="O9" s="177"/>
      <c r="P9" s="177">
        <v>628.2</v>
      </c>
      <c r="Q9" s="177">
        <v>1</v>
      </c>
      <c r="R9" s="177"/>
      <c r="S9" s="177"/>
      <c r="T9" s="177">
        <v>625.2</v>
      </c>
      <c r="U9" s="177"/>
      <c r="V9" s="177">
        <v>632.4</v>
      </c>
      <c r="W9" s="34"/>
      <c r="X9" s="34"/>
      <c r="Y9" s="34"/>
      <c r="Z9" s="34"/>
      <c r="AA9" s="34"/>
      <c r="AB9" s="37">
        <v>2511.6</v>
      </c>
      <c r="AC9" s="37">
        <f>AVERAGE(AB9/4)</f>
        <v>627.9</v>
      </c>
      <c r="AD9" s="37"/>
      <c r="AE9" s="37"/>
      <c r="AF9" s="37"/>
      <c r="AG9" s="34">
        <f>(AC9+AD9+AF9)</f>
        <v>627.9</v>
      </c>
      <c r="AH9" s="47" t="s">
        <v>1055</v>
      </c>
    </row>
    <row r="10" spans="1:34" s="138" customFormat="1" ht="12.75">
      <c r="A10" s="136">
        <f t="shared" si="0"/>
        <v>7</v>
      </c>
      <c r="B10" s="128" t="s">
        <v>22</v>
      </c>
      <c r="C10" s="36" t="s">
        <v>23</v>
      </c>
      <c r="D10" s="36" t="s">
        <v>10</v>
      </c>
      <c r="E10" s="34"/>
      <c r="F10" s="176">
        <v>624.8</v>
      </c>
      <c r="G10" s="177"/>
      <c r="H10" s="177">
        <v>625.3</v>
      </c>
      <c r="I10" s="177"/>
      <c r="J10" s="177"/>
      <c r="K10" s="177"/>
      <c r="L10" s="177"/>
      <c r="M10" s="177"/>
      <c r="N10" s="177"/>
      <c r="O10" s="177"/>
      <c r="P10" s="177">
        <v>628.7</v>
      </c>
      <c r="Q10" s="177">
        <v>0.1</v>
      </c>
      <c r="R10" s="177"/>
      <c r="S10" s="177"/>
      <c r="T10" s="177">
        <v>629.3</v>
      </c>
      <c r="U10" s="177"/>
      <c r="V10" s="177">
        <v>627.4</v>
      </c>
      <c r="W10" s="34"/>
      <c r="X10" s="34"/>
      <c r="Y10" s="34"/>
      <c r="Z10" s="34"/>
      <c r="AA10" s="34"/>
      <c r="AB10" s="37">
        <v>2510.8</v>
      </c>
      <c r="AC10" s="37">
        <f>AVERAGE(AB10/4)</f>
        <v>627.7</v>
      </c>
      <c r="AD10" s="37"/>
      <c r="AE10" s="37"/>
      <c r="AF10" s="37"/>
      <c r="AG10" s="34">
        <f>(AC10+AD10+AF10)</f>
        <v>627.7</v>
      </c>
      <c r="AH10" s="47" t="s">
        <v>1055</v>
      </c>
    </row>
    <row r="11" spans="1:34" ht="12.75">
      <c r="A11" s="136">
        <f t="shared" si="0"/>
        <v>8</v>
      </c>
      <c r="B11" s="47" t="s">
        <v>53</v>
      </c>
      <c r="C11" s="136" t="s">
        <v>54</v>
      </c>
      <c r="D11" s="136" t="s">
        <v>9</v>
      </c>
      <c r="E11" s="34"/>
      <c r="F11" s="34">
        <v>622.2</v>
      </c>
      <c r="G11" s="34"/>
      <c r="H11" s="34">
        <v>622.3</v>
      </c>
      <c r="I11" s="34"/>
      <c r="J11" s="34"/>
      <c r="K11" s="34"/>
      <c r="L11" s="34"/>
      <c r="M11" s="34"/>
      <c r="N11" s="34"/>
      <c r="O11" s="34"/>
      <c r="P11" s="178">
        <v>628.8</v>
      </c>
      <c r="Q11" s="178">
        <v>0.1</v>
      </c>
      <c r="R11" s="178"/>
      <c r="S11" s="178"/>
      <c r="T11" s="178">
        <v>626</v>
      </c>
      <c r="U11" s="178"/>
      <c r="V11" s="176">
        <v>623.4</v>
      </c>
      <c r="W11" s="178"/>
      <c r="X11" s="178">
        <v>627.7</v>
      </c>
      <c r="Y11" s="178">
        <v>627.6</v>
      </c>
      <c r="Z11" s="178"/>
      <c r="AA11" s="178"/>
      <c r="AB11" s="34">
        <v>2510.2</v>
      </c>
      <c r="AC11" s="34">
        <f>AVERAGE(AB11/4)</f>
        <v>627.55</v>
      </c>
      <c r="AD11" s="34"/>
      <c r="AE11" s="34"/>
      <c r="AF11" s="34"/>
      <c r="AG11" s="34">
        <f>(AC11+AD11+AF11)</f>
        <v>627.55</v>
      </c>
      <c r="AH11" s="47" t="s">
        <v>1055</v>
      </c>
    </row>
    <row r="12" spans="1:34" s="138" customFormat="1" ht="12.75">
      <c r="A12" s="136">
        <f t="shared" si="0"/>
        <v>9</v>
      </c>
      <c r="B12" s="47" t="s">
        <v>467</v>
      </c>
      <c r="C12" s="136" t="s">
        <v>237</v>
      </c>
      <c r="D12" s="136" t="s">
        <v>21</v>
      </c>
      <c r="E12" s="34">
        <v>627.5</v>
      </c>
      <c r="F12" s="34">
        <v>626.2</v>
      </c>
      <c r="G12" s="34"/>
      <c r="H12" s="34"/>
      <c r="I12" s="34"/>
      <c r="J12" s="176">
        <v>623.7</v>
      </c>
      <c r="K12" s="177"/>
      <c r="L12" s="177"/>
      <c r="M12" s="177"/>
      <c r="N12" s="178">
        <v>622.9</v>
      </c>
      <c r="O12" s="178">
        <v>0.75</v>
      </c>
      <c r="P12" s="177">
        <v>626.3</v>
      </c>
      <c r="Q12" s="177"/>
      <c r="R12" s="177"/>
      <c r="S12" s="177"/>
      <c r="T12" s="177">
        <v>629.3</v>
      </c>
      <c r="U12" s="177">
        <v>1</v>
      </c>
      <c r="V12" s="177">
        <v>629</v>
      </c>
      <c r="W12" s="177">
        <v>0.75</v>
      </c>
      <c r="X12" s="177"/>
      <c r="Y12" s="177"/>
      <c r="Z12" s="177"/>
      <c r="AA12" s="177"/>
      <c r="AB12" s="34">
        <v>2510</v>
      </c>
      <c r="AC12" s="34">
        <f>AVERAGE(AB12/4)</f>
        <v>627.5</v>
      </c>
      <c r="AD12" s="34"/>
      <c r="AE12" s="34"/>
      <c r="AF12" s="34"/>
      <c r="AG12" s="34">
        <f>(AC12+AD12+AF12)</f>
        <v>627.5</v>
      </c>
      <c r="AH12" s="47" t="s">
        <v>1055</v>
      </c>
    </row>
    <row r="13" spans="1:34" ht="12.75">
      <c r="A13" s="136">
        <f t="shared" si="0"/>
        <v>10</v>
      </c>
      <c r="B13" s="128" t="s">
        <v>39</v>
      </c>
      <c r="C13" s="36" t="s">
        <v>40</v>
      </c>
      <c r="D13" s="36" t="s">
        <v>41</v>
      </c>
      <c r="E13" s="34"/>
      <c r="F13" s="34">
        <v>625.2</v>
      </c>
      <c r="G13" s="34"/>
      <c r="H13" s="178">
        <v>622.5</v>
      </c>
      <c r="I13" s="178"/>
      <c r="J13" s="176">
        <v>622.5</v>
      </c>
      <c r="K13" s="178"/>
      <c r="L13" s="178"/>
      <c r="M13" s="178"/>
      <c r="N13" s="178"/>
      <c r="O13" s="178"/>
      <c r="P13" s="178">
        <v>627.2</v>
      </c>
      <c r="Q13" s="178"/>
      <c r="R13" s="178"/>
      <c r="S13" s="178"/>
      <c r="T13" s="178">
        <v>630.7</v>
      </c>
      <c r="U13" s="178"/>
      <c r="V13" s="178">
        <v>627.8</v>
      </c>
      <c r="W13" s="34"/>
      <c r="X13" s="34"/>
      <c r="Y13" s="34"/>
      <c r="Z13" s="34"/>
      <c r="AA13" s="34"/>
      <c r="AB13" s="37">
        <v>2508.2</v>
      </c>
      <c r="AC13" s="37">
        <f>AVERAGE(AB13/4)</f>
        <v>627.05</v>
      </c>
      <c r="AD13" s="37"/>
      <c r="AE13" s="37"/>
      <c r="AF13" s="37"/>
      <c r="AG13" s="34">
        <f>(AC13+AD13+AF13)</f>
        <v>627.05</v>
      </c>
      <c r="AH13" s="47" t="s">
        <v>1055</v>
      </c>
    </row>
    <row r="14" spans="1:34" s="138" customFormat="1" ht="12.75">
      <c r="A14" s="136">
        <f t="shared" si="0"/>
        <v>11</v>
      </c>
      <c r="B14" s="128" t="s">
        <v>681</v>
      </c>
      <c r="C14" s="36" t="s">
        <v>714</v>
      </c>
      <c r="D14" s="36" t="s">
        <v>21</v>
      </c>
      <c r="E14" s="34"/>
      <c r="F14" s="34">
        <v>624.5</v>
      </c>
      <c r="G14" s="34"/>
      <c r="H14" s="177">
        <v>623.8</v>
      </c>
      <c r="I14" s="177"/>
      <c r="J14" s="176">
        <v>620.7</v>
      </c>
      <c r="K14" s="177"/>
      <c r="L14" s="177"/>
      <c r="M14" s="177"/>
      <c r="N14" s="177"/>
      <c r="O14" s="177"/>
      <c r="P14" s="177">
        <v>623.5</v>
      </c>
      <c r="Q14" s="177"/>
      <c r="R14" s="177"/>
      <c r="S14" s="177"/>
      <c r="T14" s="177">
        <v>629.5</v>
      </c>
      <c r="U14" s="177">
        <v>0.75</v>
      </c>
      <c r="V14" s="177">
        <v>628.9</v>
      </c>
      <c r="W14" s="177">
        <v>1</v>
      </c>
      <c r="X14" s="177"/>
      <c r="Y14" s="177"/>
      <c r="Z14" s="177"/>
      <c r="AA14" s="177"/>
      <c r="AB14" s="37">
        <v>2507.45</v>
      </c>
      <c r="AC14" s="37">
        <f>AVERAGE(AB14/4)</f>
        <v>626.8625</v>
      </c>
      <c r="AD14" s="37"/>
      <c r="AE14" s="37"/>
      <c r="AF14" s="37"/>
      <c r="AG14" s="34">
        <f>(AC14+AD14+AF14)</f>
        <v>626.8625</v>
      </c>
      <c r="AH14" s="47" t="s">
        <v>1055</v>
      </c>
    </row>
    <row r="15" spans="1:34" s="138" customFormat="1" ht="12.75">
      <c r="A15" s="136">
        <f t="shared" si="0"/>
        <v>12</v>
      </c>
      <c r="B15" s="128" t="s">
        <v>684</v>
      </c>
      <c r="C15" s="36" t="s">
        <v>698</v>
      </c>
      <c r="D15" s="36" t="s">
        <v>24</v>
      </c>
      <c r="E15" s="34">
        <v>627.7</v>
      </c>
      <c r="F15" s="34"/>
      <c r="G15" s="34"/>
      <c r="H15" s="34">
        <v>627.6</v>
      </c>
      <c r="I15" s="34">
        <v>2</v>
      </c>
      <c r="J15" s="176">
        <v>619.1</v>
      </c>
      <c r="K15" s="177"/>
      <c r="L15" s="177"/>
      <c r="M15" s="177"/>
      <c r="N15" s="177">
        <v>625.9</v>
      </c>
      <c r="O15" s="177"/>
      <c r="P15" s="177">
        <v>629.4</v>
      </c>
      <c r="Q15" s="177">
        <v>0.75</v>
      </c>
      <c r="R15" s="177"/>
      <c r="S15" s="177"/>
      <c r="T15" s="177">
        <v>626</v>
      </c>
      <c r="U15" s="177"/>
      <c r="V15" s="177">
        <v>625.3</v>
      </c>
      <c r="W15" s="34"/>
      <c r="X15" s="34"/>
      <c r="Y15" s="34"/>
      <c r="Z15" s="34"/>
      <c r="AA15" s="34"/>
      <c r="AB15" s="37">
        <v>2507.35</v>
      </c>
      <c r="AC15" s="37">
        <f>AVERAGE(AB15/4)</f>
        <v>626.8375</v>
      </c>
      <c r="AD15" s="37"/>
      <c r="AE15" s="37"/>
      <c r="AF15" s="37"/>
      <c r="AG15" s="34">
        <f>(AC15+AD15+AF15)</f>
        <v>626.8375</v>
      </c>
      <c r="AH15" s="47" t="s">
        <v>1055</v>
      </c>
    </row>
    <row r="16" spans="1:34" s="138" customFormat="1" ht="12.75">
      <c r="A16" s="136">
        <f t="shared" si="0"/>
        <v>13</v>
      </c>
      <c r="B16" s="47" t="s">
        <v>713</v>
      </c>
      <c r="C16" s="136" t="s">
        <v>42</v>
      </c>
      <c r="D16" s="136" t="s">
        <v>30</v>
      </c>
      <c r="E16" s="34"/>
      <c r="F16" s="176">
        <v>623.3</v>
      </c>
      <c r="G16" s="177"/>
      <c r="H16" s="177">
        <v>623.9</v>
      </c>
      <c r="I16" s="177"/>
      <c r="J16" s="177"/>
      <c r="K16" s="177"/>
      <c r="L16" s="177"/>
      <c r="M16" s="177"/>
      <c r="N16" s="177"/>
      <c r="O16" s="177"/>
      <c r="P16" s="177">
        <v>626.2</v>
      </c>
      <c r="Q16" s="177"/>
      <c r="R16" s="177"/>
      <c r="S16" s="177"/>
      <c r="T16" s="177">
        <v>624.5</v>
      </c>
      <c r="U16" s="177"/>
      <c r="V16" s="177">
        <v>632.7</v>
      </c>
      <c r="W16" s="34"/>
      <c r="X16" s="34"/>
      <c r="Y16" s="34"/>
      <c r="Z16" s="34"/>
      <c r="AA16" s="34"/>
      <c r="AB16" s="34">
        <v>2507.3</v>
      </c>
      <c r="AC16" s="34">
        <f>AVERAGE(AB16/4)</f>
        <v>626.825</v>
      </c>
      <c r="AD16" s="34"/>
      <c r="AE16" s="34"/>
      <c r="AF16" s="34"/>
      <c r="AG16" s="34">
        <f>(AC16+AD16+AF16)</f>
        <v>626.825</v>
      </c>
      <c r="AH16" s="47" t="s">
        <v>1055</v>
      </c>
    </row>
    <row r="17" spans="1:34" ht="12.75">
      <c r="A17" s="136">
        <f t="shared" si="0"/>
        <v>14</v>
      </c>
      <c r="B17" s="128" t="s">
        <v>690</v>
      </c>
      <c r="C17" s="36" t="s">
        <v>759</v>
      </c>
      <c r="D17" s="36" t="s">
        <v>534</v>
      </c>
      <c r="E17" s="34"/>
      <c r="F17" s="34">
        <v>626.9</v>
      </c>
      <c r="G17" s="34">
        <v>2</v>
      </c>
      <c r="H17" s="177">
        <v>627.3</v>
      </c>
      <c r="I17" s="177"/>
      <c r="J17" s="177">
        <v>625.3</v>
      </c>
      <c r="K17" s="177"/>
      <c r="L17" s="177"/>
      <c r="M17" s="177"/>
      <c r="N17" s="177"/>
      <c r="O17" s="177"/>
      <c r="P17" s="176">
        <v>625.2</v>
      </c>
      <c r="Q17" s="177"/>
      <c r="R17" s="177"/>
      <c r="S17" s="177"/>
      <c r="T17" s="177">
        <v>626</v>
      </c>
      <c r="U17" s="177"/>
      <c r="V17" s="177">
        <v>628.3</v>
      </c>
      <c r="W17" s="177">
        <v>0.1</v>
      </c>
      <c r="X17" s="177"/>
      <c r="Y17" s="177"/>
      <c r="Z17" s="177"/>
      <c r="AA17" s="177"/>
      <c r="AB17" s="37">
        <v>2507</v>
      </c>
      <c r="AC17" s="37">
        <f>AVERAGE(AB17/4)</f>
        <v>626.75</v>
      </c>
      <c r="AD17" s="128"/>
      <c r="AE17" s="128"/>
      <c r="AF17" s="128"/>
      <c r="AG17" s="34">
        <f>(AC17+AD17+AF17)</f>
        <v>626.75</v>
      </c>
      <c r="AH17" s="47" t="s">
        <v>1055</v>
      </c>
    </row>
    <row r="18" spans="1:34" ht="12.75">
      <c r="A18" s="136">
        <f t="shared" si="0"/>
        <v>15</v>
      </c>
      <c r="B18" s="128" t="s">
        <v>77</v>
      </c>
      <c r="C18" s="36" t="s">
        <v>473</v>
      </c>
      <c r="D18" s="36" t="s">
        <v>62</v>
      </c>
      <c r="E18" s="34"/>
      <c r="F18" s="34">
        <v>625.4</v>
      </c>
      <c r="G18" s="34"/>
      <c r="H18" s="177">
        <v>624.7</v>
      </c>
      <c r="I18" s="177"/>
      <c r="J18" s="177">
        <v>625.6</v>
      </c>
      <c r="K18" s="177"/>
      <c r="L18" s="177"/>
      <c r="M18" s="177"/>
      <c r="N18" s="177"/>
      <c r="O18" s="177"/>
      <c r="P18" s="177">
        <v>627</v>
      </c>
      <c r="Q18" s="177"/>
      <c r="R18" s="177"/>
      <c r="S18" s="177"/>
      <c r="T18" s="176">
        <v>623.3</v>
      </c>
      <c r="U18" s="177"/>
      <c r="V18" s="177">
        <v>628.8</v>
      </c>
      <c r="W18" s="177">
        <v>0.5</v>
      </c>
      <c r="X18" s="177"/>
      <c r="Y18" s="177"/>
      <c r="Z18" s="177"/>
      <c r="AA18" s="177"/>
      <c r="AB18" s="37">
        <v>2506.6</v>
      </c>
      <c r="AC18" s="37">
        <f>AVERAGE(AB18/4)</f>
        <v>626.65</v>
      </c>
      <c r="AD18" s="37"/>
      <c r="AE18" s="37"/>
      <c r="AF18" s="37"/>
      <c r="AG18" s="34">
        <f>(AC18+AD18+AF18)</f>
        <v>626.65</v>
      </c>
      <c r="AH18" s="47" t="s">
        <v>1055</v>
      </c>
    </row>
    <row r="19" spans="1:34" ht="12.75">
      <c r="A19" s="136">
        <f t="shared" si="0"/>
        <v>16</v>
      </c>
      <c r="B19" s="128" t="s">
        <v>777</v>
      </c>
      <c r="C19" s="36" t="s">
        <v>778</v>
      </c>
      <c r="D19" s="36" t="s">
        <v>114</v>
      </c>
      <c r="E19" s="34"/>
      <c r="F19" s="177">
        <v>630.1</v>
      </c>
      <c r="G19" s="177"/>
      <c r="H19" s="177">
        <v>628</v>
      </c>
      <c r="I19" s="177"/>
      <c r="J19" s="177"/>
      <c r="K19" s="177"/>
      <c r="L19" s="177"/>
      <c r="M19" s="177"/>
      <c r="N19" s="177"/>
      <c r="O19" s="177"/>
      <c r="P19" s="177">
        <v>626.2</v>
      </c>
      <c r="Q19" s="177"/>
      <c r="R19" s="177"/>
      <c r="S19" s="177"/>
      <c r="T19" s="177">
        <v>621.2</v>
      </c>
      <c r="U19" s="177"/>
      <c r="V19" s="176">
        <v>619.4</v>
      </c>
      <c r="W19" s="34"/>
      <c r="X19" s="34"/>
      <c r="Y19" s="34"/>
      <c r="Z19" s="34"/>
      <c r="AA19" s="34"/>
      <c r="AB19" s="37">
        <v>2505.5</v>
      </c>
      <c r="AC19" s="37">
        <f>AVERAGE(AB19/4)</f>
        <v>626.375</v>
      </c>
      <c r="AD19" s="128"/>
      <c r="AE19" s="128"/>
      <c r="AF19" s="128"/>
      <c r="AG19" s="34">
        <f>(AC19+AD19+AF19)</f>
        <v>626.375</v>
      </c>
      <c r="AH19" s="47" t="s">
        <v>1055</v>
      </c>
    </row>
    <row r="20" spans="1:34" s="138" customFormat="1" ht="12.75">
      <c r="A20" s="136">
        <f t="shared" si="0"/>
        <v>17</v>
      </c>
      <c r="B20" s="47" t="s">
        <v>494</v>
      </c>
      <c r="C20" s="136" t="s">
        <v>495</v>
      </c>
      <c r="D20" s="136" t="s">
        <v>14</v>
      </c>
      <c r="E20" s="34"/>
      <c r="F20" s="176">
        <v>623.7</v>
      </c>
      <c r="G20" s="177"/>
      <c r="H20" s="177">
        <v>624.9</v>
      </c>
      <c r="I20" s="177"/>
      <c r="J20" s="177"/>
      <c r="K20" s="177"/>
      <c r="L20" s="177"/>
      <c r="M20" s="177"/>
      <c r="N20" s="177"/>
      <c r="O20" s="177"/>
      <c r="P20" s="177">
        <v>626.3</v>
      </c>
      <c r="Q20" s="177"/>
      <c r="R20" s="177"/>
      <c r="S20" s="177"/>
      <c r="T20" s="177">
        <v>625.1</v>
      </c>
      <c r="U20" s="177"/>
      <c r="V20" s="177">
        <v>627.2</v>
      </c>
      <c r="W20" s="34"/>
      <c r="X20" s="34"/>
      <c r="Y20" s="34"/>
      <c r="Z20" s="34"/>
      <c r="AA20" s="34"/>
      <c r="AB20" s="34">
        <v>2503.5</v>
      </c>
      <c r="AC20" s="34">
        <f>AVERAGE(AB20/4)</f>
        <v>625.875</v>
      </c>
      <c r="AD20" s="34"/>
      <c r="AE20" s="34"/>
      <c r="AF20" s="34"/>
      <c r="AG20" s="34">
        <f>(AC20+AD20+AF20)</f>
        <v>625.875</v>
      </c>
      <c r="AH20" s="47" t="s">
        <v>1055</v>
      </c>
    </row>
    <row r="21" spans="1:34" ht="12.75">
      <c r="A21" s="136">
        <f t="shared" si="0"/>
        <v>18</v>
      </c>
      <c r="B21" s="47" t="s">
        <v>15</v>
      </c>
      <c r="C21" s="136" t="s">
        <v>16</v>
      </c>
      <c r="D21" s="136" t="s">
        <v>14</v>
      </c>
      <c r="E21" s="34"/>
      <c r="F21" s="34">
        <v>622.4</v>
      </c>
      <c r="G21" s="34"/>
      <c r="H21" s="176">
        <v>622.8</v>
      </c>
      <c r="I21" s="177"/>
      <c r="J21" s="177">
        <v>626.5</v>
      </c>
      <c r="K21" s="177"/>
      <c r="L21" s="177"/>
      <c r="M21" s="177"/>
      <c r="N21" s="177"/>
      <c r="O21" s="177"/>
      <c r="P21" s="177">
        <v>625.3</v>
      </c>
      <c r="Q21" s="177"/>
      <c r="R21" s="177"/>
      <c r="S21" s="177"/>
      <c r="T21" s="177">
        <v>624.5</v>
      </c>
      <c r="U21" s="177"/>
      <c r="V21" s="177">
        <v>626</v>
      </c>
      <c r="W21" s="34"/>
      <c r="X21" s="34"/>
      <c r="Y21" s="34"/>
      <c r="Z21" s="34"/>
      <c r="AA21" s="34"/>
      <c r="AB21" s="34">
        <v>2502.3</v>
      </c>
      <c r="AC21" s="34">
        <f>AVERAGE(AB21/4)</f>
        <v>625.575</v>
      </c>
      <c r="AD21" s="34"/>
      <c r="AE21" s="34"/>
      <c r="AF21" s="34"/>
      <c r="AG21" s="34">
        <f>(AC21+AD21+AF21)</f>
        <v>625.575</v>
      </c>
      <c r="AH21" s="47" t="s">
        <v>1055</v>
      </c>
    </row>
    <row r="22" spans="1:34" ht="12.75">
      <c r="A22" s="136">
        <f t="shared" si="0"/>
        <v>19</v>
      </c>
      <c r="B22" s="47" t="s">
        <v>1142</v>
      </c>
      <c r="C22" s="136" t="s">
        <v>1143</v>
      </c>
      <c r="D22" s="136" t="s">
        <v>10</v>
      </c>
      <c r="E22" s="34"/>
      <c r="F22" s="34" t="s">
        <v>1077</v>
      </c>
      <c r="G22" s="34"/>
      <c r="H22" s="34" t="s">
        <v>1077</v>
      </c>
      <c r="I22" s="34"/>
      <c r="J22" s="34"/>
      <c r="K22" s="34"/>
      <c r="L22" s="34"/>
      <c r="M22" s="34"/>
      <c r="N22" s="34"/>
      <c r="O22" s="34"/>
      <c r="P22" s="37">
        <v>625.5</v>
      </c>
      <c r="Q22" s="37"/>
      <c r="R22" s="37"/>
      <c r="S22" s="37"/>
      <c r="T22" s="37">
        <v>625.2</v>
      </c>
      <c r="U22" s="37"/>
      <c r="V22" s="37">
        <v>627.5</v>
      </c>
      <c r="W22" s="37"/>
      <c r="X22" s="37"/>
      <c r="Y22" s="37"/>
      <c r="Z22" s="176">
        <v>622.9</v>
      </c>
      <c r="AA22" s="37">
        <v>624.1</v>
      </c>
      <c r="AB22" s="34">
        <v>2502.3</v>
      </c>
      <c r="AC22" s="34">
        <f>AVERAGE(AB22/4)</f>
        <v>625.575</v>
      </c>
      <c r="AD22" s="34"/>
      <c r="AE22" s="34"/>
      <c r="AF22" s="34"/>
      <c r="AG22" s="34">
        <f>(AC22+AD22+AF22)</f>
        <v>625.575</v>
      </c>
      <c r="AH22" s="47" t="s">
        <v>1055</v>
      </c>
    </row>
    <row r="23" spans="1:34" ht="12.75">
      <c r="A23" s="136">
        <f t="shared" si="0"/>
        <v>20</v>
      </c>
      <c r="B23" s="47" t="s">
        <v>64</v>
      </c>
      <c r="C23" s="136" t="s">
        <v>65</v>
      </c>
      <c r="D23" s="136" t="s">
        <v>21</v>
      </c>
      <c r="E23" s="34"/>
      <c r="F23" s="177">
        <v>624</v>
      </c>
      <c r="G23" s="177"/>
      <c r="H23" s="177">
        <v>625.2</v>
      </c>
      <c r="I23" s="177"/>
      <c r="J23" s="177"/>
      <c r="K23" s="177"/>
      <c r="L23" s="177"/>
      <c r="M23" s="177"/>
      <c r="N23" s="177"/>
      <c r="O23" s="177"/>
      <c r="P23" s="177">
        <v>628.3</v>
      </c>
      <c r="Q23" s="177">
        <v>0.25</v>
      </c>
      <c r="R23" s="177"/>
      <c r="S23" s="177"/>
      <c r="T23" s="177">
        <v>624.3</v>
      </c>
      <c r="U23" s="177"/>
      <c r="V23" s="176">
        <v>621.6</v>
      </c>
      <c r="W23" s="34"/>
      <c r="X23" s="34"/>
      <c r="Y23" s="34"/>
      <c r="Z23" s="34"/>
      <c r="AA23" s="34"/>
      <c r="AB23" s="34">
        <v>2502.05</v>
      </c>
      <c r="AC23" s="34">
        <f>AVERAGE(AB23/4)</f>
        <v>625.5125</v>
      </c>
      <c r="AD23" s="34"/>
      <c r="AE23" s="34"/>
      <c r="AF23" s="34"/>
      <c r="AG23" s="34">
        <f>(AC23+AD23+AF23)</f>
        <v>625.5125</v>
      </c>
      <c r="AH23" s="47" t="s">
        <v>1055</v>
      </c>
    </row>
    <row r="24" spans="1:34" s="138" customFormat="1" ht="12.75">
      <c r="A24" s="136">
        <f t="shared" si="0"/>
        <v>21</v>
      </c>
      <c r="B24" s="172" t="s">
        <v>1015</v>
      </c>
      <c r="C24" s="36" t="s">
        <v>424</v>
      </c>
      <c r="D24" s="36" t="s">
        <v>80</v>
      </c>
      <c r="E24" s="34"/>
      <c r="F24" s="177">
        <v>621.6</v>
      </c>
      <c r="G24" s="177"/>
      <c r="H24" s="177">
        <v>629.4</v>
      </c>
      <c r="I24" s="177"/>
      <c r="J24" s="177"/>
      <c r="K24" s="177"/>
      <c r="L24" s="177"/>
      <c r="M24" s="177"/>
      <c r="N24" s="177"/>
      <c r="O24" s="177"/>
      <c r="P24" s="177">
        <v>624.8</v>
      </c>
      <c r="Q24" s="177"/>
      <c r="R24" s="177"/>
      <c r="S24" s="177"/>
      <c r="T24" s="176">
        <v>621</v>
      </c>
      <c r="U24" s="177"/>
      <c r="V24" s="177">
        <v>625.6</v>
      </c>
      <c r="W24" s="34"/>
      <c r="X24" s="34"/>
      <c r="Y24" s="34"/>
      <c r="Z24" s="34"/>
      <c r="AA24" s="34"/>
      <c r="AB24" s="89">
        <v>2501.4</v>
      </c>
      <c r="AC24" s="37">
        <f>AVERAGE(AB24/4)</f>
        <v>625.35</v>
      </c>
      <c r="AD24" s="172"/>
      <c r="AE24" s="172"/>
      <c r="AF24" s="172"/>
      <c r="AG24" s="34">
        <f>(AC24+AD24+AF24)</f>
        <v>625.35</v>
      </c>
      <c r="AH24" s="47" t="s">
        <v>1055</v>
      </c>
    </row>
    <row r="25" spans="1:34" ht="12.75">
      <c r="A25" s="136">
        <f t="shared" si="0"/>
        <v>22</v>
      </c>
      <c r="B25" s="47" t="s">
        <v>45</v>
      </c>
      <c r="C25" s="136" t="s">
        <v>46</v>
      </c>
      <c r="D25" s="136" t="s">
        <v>234</v>
      </c>
      <c r="E25" s="34"/>
      <c r="F25" s="177">
        <v>626</v>
      </c>
      <c r="G25" s="177"/>
      <c r="H25" s="177">
        <v>625.6</v>
      </c>
      <c r="I25" s="177"/>
      <c r="J25" s="177"/>
      <c r="K25" s="177"/>
      <c r="L25" s="177"/>
      <c r="M25" s="177"/>
      <c r="N25" s="177"/>
      <c r="O25" s="177"/>
      <c r="P25" s="176">
        <v>619.9</v>
      </c>
      <c r="Q25" s="177"/>
      <c r="R25" s="177"/>
      <c r="S25" s="177"/>
      <c r="T25" s="177">
        <v>625.3</v>
      </c>
      <c r="U25" s="177"/>
      <c r="V25" s="177">
        <v>622.7</v>
      </c>
      <c r="W25" s="34"/>
      <c r="X25" s="34"/>
      <c r="Y25" s="34"/>
      <c r="Z25" s="34"/>
      <c r="AA25" s="34"/>
      <c r="AB25" s="34">
        <v>2499.6</v>
      </c>
      <c r="AC25" s="34">
        <f>AVERAGE(AB25/4)</f>
        <v>624.9</v>
      </c>
      <c r="AD25" s="34"/>
      <c r="AE25" s="34"/>
      <c r="AF25" s="34"/>
      <c r="AG25" s="34">
        <f>(AC25+AD25+AF25)</f>
        <v>624.9</v>
      </c>
      <c r="AH25" s="47" t="s">
        <v>1055</v>
      </c>
    </row>
    <row r="26" spans="1:34" s="138" customFormat="1" ht="12.75">
      <c r="A26" s="136">
        <f t="shared" si="0"/>
        <v>23</v>
      </c>
      <c r="B26" s="128" t="s">
        <v>110</v>
      </c>
      <c r="C26" s="36" t="s">
        <v>111</v>
      </c>
      <c r="D26" s="36" t="s">
        <v>9</v>
      </c>
      <c r="E26" s="34"/>
      <c r="F26" s="176">
        <v>617</v>
      </c>
      <c r="G26" s="177"/>
      <c r="H26" s="177">
        <v>619.3</v>
      </c>
      <c r="I26" s="177"/>
      <c r="J26" s="177"/>
      <c r="K26" s="177"/>
      <c r="L26" s="177"/>
      <c r="M26" s="177"/>
      <c r="N26" s="177"/>
      <c r="O26" s="177"/>
      <c r="P26" s="177">
        <v>631</v>
      </c>
      <c r="Q26" s="177">
        <v>0.1</v>
      </c>
      <c r="R26" s="177"/>
      <c r="S26" s="177"/>
      <c r="T26" s="177">
        <v>624.2</v>
      </c>
      <c r="U26" s="177"/>
      <c r="V26" s="177">
        <v>624.3</v>
      </c>
      <c r="W26" s="34"/>
      <c r="X26" s="34"/>
      <c r="Y26" s="34"/>
      <c r="Z26" s="34"/>
      <c r="AA26" s="34"/>
      <c r="AB26" s="37">
        <v>2498.9</v>
      </c>
      <c r="AC26" s="37">
        <f>AVERAGE(AB26/4)</f>
        <v>624.725</v>
      </c>
      <c r="AD26" s="37"/>
      <c r="AE26" s="37"/>
      <c r="AF26" s="37"/>
      <c r="AG26" s="34">
        <f>(AC26+AD26+AF26)</f>
        <v>624.725</v>
      </c>
      <c r="AH26" s="47" t="s">
        <v>1055</v>
      </c>
    </row>
    <row r="27" spans="1:34" s="138" customFormat="1" ht="12.75">
      <c r="A27" s="136">
        <f t="shared" si="0"/>
        <v>24</v>
      </c>
      <c r="B27" s="128" t="s">
        <v>685</v>
      </c>
      <c r="C27" s="36" t="s">
        <v>707</v>
      </c>
      <c r="D27" s="36" t="s">
        <v>52</v>
      </c>
      <c r="E27" s="34"/>
      <c r="F27" s="34">
        <v>627.3</v>
      </c>
      <c r="G27" s="34"/>
      <c r="H27" s="177">
        <v>624.6</v>
      </c>
      <c r="I27" s="177"/>
      <c r="J27" s="177">
        <v>624.7</v>
      </c>
      <c r="K27" s="177"/>
      <c r="L27" s="177"/>
      <c r="M27" s="177"/>
      <c r="N27" s="177"/>
      <c r="O27" s="177"/>
      <c r="P27" s="177">
        <v>625.2</v>
      </c>
      <c r="Q27" s="177"/>
      <c r="R27" s="177"/>
      <c r="S27" s="177"/>
      <c r="T27" s="177">
        <v>624</v>
      </c>
      <c r="U27" s="177"/>
      <c r="V27" s="176">
        <v>621.1</v>
      </c>
      <c r="W27" s="34"/>
      <c r="X27" s="34"/>
      <c r="Y27" s="34"/>
      <c r="Z27" s="34"/>
      <c r="AA27" s="34"/>
      <c r="AB27" s="37">
        <v>2498.5</v>
      </c>
      <c r="AC27" s="37">
        <f>AVERAGE(AB27/4)</f>
        <v>624.625</v>
      </c>
      <c r="AD27" s="37"/>
      <c r="AE27" s="37"/>
      <c r="AF27" s="37"/>
      <c r="AG27" s="34">
        <f>(AC27+AD27+AF27)</f>
        <v>624.625</v>
      </c>
      <c r="AH27" s="47" t="s">
        <v>1055</v>
      </c>
    </row>
    <row r="28" spans="1:34" s="138" customFormat="1" ht="12.75">
      <c r="A28" s="136">
        <f t="shared" si="0"/>
        <v>25</v>
      </c>
      <c r="B28" s="47" t="s">
        <v>12</v>
      </c>
      <c r="C28" s="136" t="s">
        <v>13</v>
      </c>
      <c r="D28" s="136" t="s">
        <v>10</v>
      </c>
      <c r="E28" s="34"/>
      <c r="F28" s="177">
        <v>625.2</v>
      </c>
      <c r="G28" s="177"/>
      <c r="H28" s="177">
        <v>626.6</v>
      </c>
      <c r="I28" s="177"/>
      <c r="J28" s="177"/>
      <c r="K28" s="177"/>
      <c r="L28" s="177"/>
      <c r="M28" s="177"/>
      <c r="N28" s="177"/>
      <c r="O28" s="177"/>
      <c r="P28" s="177">
        <v>623.5</v>
      </c>
      <c r="Q28" s="177"/>
      <c r="R28" s="177"/>
      <c r="S28" s="177"/>
      <c r="T28" s="177">
        <v>623.1</v>
      </c>
      <c r="U28" s="177"/>
      <c r="V28" s="176">
        <v>620.5</v>
      </c>
      <c r="W28" s="34"/>
      <c r="X28" s="34"/>
      <c r="Y28" s="34"/>
      <c r="Z28" s="34"/>
      <c r="AA28" s="34"/>
      <c r="AB28" s="34">
        <v>2498.4</v>
      </c>
      <c r="AC28" s="34">
        <f>AVERAGE(AB28/4)</f>
        <v>624.6</v>
      </c>
      <c r="AD28" s="34"/>
      <c r="AE28" s="34"/>
      <c r="AF28" s="34"/>
      <c r="AG28" s="34">
        <f>(AC28+AD28+AF28)</f>
        <v>624.6</v>
      </c>
      <c r="AH28" s="47" t="s">
        <v>1055</v>
      </c>
    </row>
    <row r="29" spans="1:34" s="138" customFormat="1" ht="12.75">
      <c r="A29" s="136">
        <f t="shared" si="0"/>
        <v>26</v>
      </c>
      <c r="B29" s="47" t="s">
        <v>18</v>
      </c>
      <c r="C29" s="136" t="s">
        <v>19</v>
      </c>
      <c r="D29" s="136" t="s">
        <v>20</v>
      </c>
      <c r="E29" s="34"/>
      <c r="F29" s="177">
        <v>624.8</v>
      </c>
      <c r="G29" s="177"/>
      <c r="H29" s="177">
        <v>621.4</v>
      </c>
      <c r="I29" s="177"/>
      <c r="J29" s="177"/>
      <c r="K29" s="177"/>
      <c r="L29" s="177"/>
      <c r="M29" s="177"/>
      <c r="N29" s="177"/>
      <c r="O29" s="177"/>
      <c r="P29" s="176">
        <v>619.2</v>
      </c>
      <c r="Q29" s="177"/>
      <c r="R29" s="177"/>
      <c r="S29" s="177"/>
      <c r="T29" s="177">
        <v>627.4</v>
      </c>
      <c r="U29" s="177"/>
      <c r="V29" s="177">
        <v>624.6</v>
      </c>
      <c r="W29" s="34"/>
      <c r="X29" s="34"/>
      <c r="Y29" s="34"/>
      <c r="Z29" s="34"/>
      <c r="AA29" s="34"/>
      <c r="AB29" s="34">
        <v>2498.2</v>
      </c>
      <c r="AC29" s="34">
        <f>AVERAGE(AB29/4)</f>
        <v>624.55</v>
      </c>
      <c r="AD29" s="34"/>
      <c r="AE29" s="34"/>
      <c r="AF29" s="34"/>
      <c r="AG29" s="34">
        <f>(AC29+AD29+AF29)</f>
        <v>624.55</v>
      </c>
      <c r="AH29" s="47" t="s">
        <v>1055</v>
      </c>
    </row>
    <row r="30" spans="1:34" ht="12.75">
      <c r="A30" s="136">
        <f t="shared" si="0"/>
        <v>27</v>
      </c>
      <c r="B30" s="47" t="s">
        <v>94</v>
      </c>
      <c r="C30" s="136" t="s">
        <v>95</v>
      </c>
      <c r="D30" s="136" t="s">
        <v>20</v>
      </c>
      <c r="E30" s="34"/>
      <c r="F30" s="177">
        <v>623.6</v>
      </c>
      <c r="G30" s="177"/>
      <c r="H30" s="176">
        <v>622.5</v>
      </c>
      <c r="I30" s="177"/>
      <c r="J30" s="177"/>
      <c r="K30" s="177"/>
      <c r="L30" s="177"/>
      <c r="M30" s="177"/>
      <c r="N30" s="177"/>
      <c r="O30" s="177"/>
      <c r="P30" s="177">
        <v>623.5</v>
      </c>
      <c r="Q30" s="177"/>
      <c r="R30" s="177"/>
      <c r="S30" s="177"/>
      <c r="T30" s="177">
        <v>625.9</v>
      </c>
      <c r="U30" s="177"/>
      <c r="V30" s="177">
        <v>624.5</v>
      </c>
      <c r="W30" s="34"/>
      <c r="X30" s="34"/>
      <c r="Y30" s="34"/>
      <c r="Z30" s="34"/>
      <c r="AA30" s="34"/>
      <c r="AB30" s="34">
        <v>2497.5</v>
      </c>
      <c r="AC30" s="34">
        <f>AVERAGE(AB30/4)</f>
        <v>624.375</v>
      </c>
      <c r="AD30" s="34"/>
      <c r="AE30" s="34"/>
      <c r="AF30" s="34"/>
      <c r="AG30" s="34">
        <f>(AC30+AD30+AF30)</f>
        <v>624.375</v>
      </c>
      <c r="AH30" s="47" t="s">
        <v>1055</v>
      </c>
    </row>
    <row r="31" spans="1:34" ht="12.75">
      <c r="A31" s="136">
        <f t="shared" si="0"/>
        <v>28</v>
      </c>
      <c r="B31" s="47" t="s">
        <v>1139</v>
      </c>
      <c r="C31" s="136" t="s">
        <v>1140</v>
      </c>
      <c r="D31" s="136" t="s">
        <v>17</v>
      </c>
      <c r="E31" s="34"/>
      <c r="F31" s="178">
        <v>621.2</v>
      </c>
      <c r="G31" s="178"/>
      <c r="H31" s="176">
        <v>618.7</v>
      </c>
      <c r="I31" s="178"/>
      <c r="J31" s="178"/>
      <c r="K31" s="178"/>
      <c r="L31" s="178"/>
      <c r="M31" s="178"/>
      <c r="N31" s="178"/>
      <c r="O31" s="178"/>
      <c r="P31" s="178">
        <v>624.2</v>
      </c>
      <c r="Q31" s="178"/>
      <c r="R31" s="178"/>
      <c r="S31" s="178"/>
      <c r="T31" s="178"/>
      <c r="U31" s="178"/>
      <c r="V31" s="178"/>
      <c r="W31" s="178"/>
      <c r="X31" s="178"/>
      <c r="Y31" s="178"/>
      <c r="Z31" s="178">
        <v>626.2</v>
      </c>
      <c r="AA31" s="178">
        <v>625.4</v>
      </c>
      <c r="AB31" s="34">
        <v>2497</v>
      </c>
      <c r="AC31" s="37">
        <f>AVERAGE(AB31/4)</f>
        <v>624.25</v>
      </c>
      <c r="AD31" s="34"/>
      <c r="AE31" s="34"/>
      <c r="AF31" s="34"/>
      <c r="AG31" s="34">
        <f>(AC31+AD31+AF31)</f>
        <v>624.25</v>
      </c>
      <c r="AH31" s="47"/>
    </row>
    <row r="32" spans="1:34" ht="12.75">
      <c r="A32" s="136">
        <f t="shared" si="0"/>
        <v>29</v>
      </c>
      <c r="B32" s="48" t="s">
        <v>1144</v>
      </c>
      <c r="C32" s="136" t="s">
        <v>1145</v>
      </c>
      <c r="D32" s="136" t="s">
        <v>10</v>
      </c>
      <c r="E32" s="34"/>
      <c r="F32" s="34">
        <v>612.9</v>
      </c>
      <c r="G32" s="34"/>
      <c r="H32" s="34">
        <v>612.3</v>
      </c>
      <c r="I32" s="34"/>
      <c r="J32" s="34"/>
      <c r="K32" s="34"/>
      <c r="L32" s="34"/>
      <c r="M32" s="34"/>
      <c r="N32" s="34"/>
      <c r="O32" s="34"/>
      <c r="P32" s="37">
        <v>624.2</v>
      </c>
      <c r="Q32" s="37"/>
      <c r="R32" s="37"/>
      <c r="S32" s="37"/>
      <c r="T32" s="176">
        <v>615.1</v>
      </c>
      <c r="U32" s="37"/>
      <c r="V32" s="37">
        <v>623.9</v>
      </c>
      <c r="W32" s="37"/>
      <c r="X32" s="37"/>
      <c r="Y32" s="37"/>
      <c r="Z32" s="37">
        <v>624.8</v>
      </c>
      <c r="AA32" s="37">
        <v>624.1</v>
      </c>
      <c r="AB32" s="34">
        <v>2497</v>
      </c>
      <c r="AC32" s="34">
        <f>AVERAGE(AB32/4)</f>
        <v>624.25</v>
      </c>
      <c r="AD32" s="34"/>
      <c r="AE32" s="34"/>
      <c r="AF32" s="34"/>
      <c r="AG32" s="34">
        <f>(AC32+AD32+AF32)</f>
        <v>624.25</v>
      </c>
      <c r="AH32" s="47"/>
    </row>
    <row r="33" spans="1:34" s="138" customFormat="1" ht="12.75">
      <c r="A33" s="136">
        <f t="shared" si="0"/>
        <v>30</v>
      </c>
      <c r="B33" s="47" t="s">
        <v>392</v>
      </c>
      <c r="C33" s="136" t="s">
        <v>393</v>
      </c>
      <c r="D33" s="136" t="s">
        <v>52</v>
      </c>
      <c r="E33" s="34"/>
      <c r="F33" s="177">
        <v>623.6</v>
      </c>
      <c r="G33" s="177"/>
      <c r="H33" s="177">
        <v>625.1</v>
      </c>
      <c r="I33" s="177"/>
      <c r="J33" s="177"/>
      <c r="K33" s="177"/>
      <c r="L33" s="177"/>
      <c r="M33" s="177"/>
      <c r="N33" s="177"/>
      <c r="O33" s="177"/>
      <c r="P33" s="176">
        <v>620.9</v>
      </c>
      <c r="Q33" s="177"/>
      <c r="R33" s="177"/>
      <c r="S33" s="177"/>
      <c r="T33" s="177">
        <v>622.8</v>
      </c>
      <c r="U33" s="177"/>
      <c r="V33" s="177">
        <v>624.2</v>
      </c>
      <c r="W33" s="34"/>
      <c r="X33" s="34"/>
      <c r="Y33" s="34"/>
      <c r="Z33" s="34"/>
      <c r="AA33" s="34"/>
      <c r="AB33" s="34">
        <v>2495.7</v>
      </c>
      <c r="AC33" s="34">
        <f>AVERAGE(AB33/4)</f>
        <v>623.925</v>
      </c>
      <c r="AD33" s="34"/>
      <c r="AE33" s="34"/>
      <c r="AF33" s="34"/>
      <c r="AG33" s="34">
        <f>(AC33+AD33+AF33)</f>
        <v>623.925</v>
      </c>
      <c r="AH33" s="133"/>
    </row>
    <row r="34" spans="1:34" s="138" customFormat="1" ht="12.75">
      <c r="A34" s="136">
        <f t="shared" si="0"/>
        <v>31</v>
      </c>
      <c r="B34" s="172" t="s">
        <v>760</v>
      </c>
      <c r="C34" s="36" t="s">
        <v>761</v>
      </c>
      <c r="D34" s="36" t="s">
        <v>114</v>
      </c>
      <c r="E34" s="34"/>
      <c r="F34" s="176">
        <v>622.6</v>
      </c>
      <c r="G34" s="177"/>
      <c r="H34" s="177">
        <v>623.4</v>
      </c>
      <c r="I34" s="177"/>
      <c r="J34" s="177"/>
      <c r="K34" s="177"/>
      <c r="L34" s="177"/>
      <c r="M34" s="177"/>
      <c r="N34" s="177"/>
      <c r="O34" s="177"/>
      <c r="P34" s="177">
        <v>625.4</v>
      </c>
      <c r="Q34" s="177"/>
      <c r="R34" s="177"/>
      <c r="S34" s="177"/>
      <c r="T34" s="177">
        <v>623.4</v>
      </c>
      <c r="U34" s="177"/>
      <c r="V34" s="177">
        <v>623.5</v>
      </c>
      <c r="W34" s="34"/>
      <c r="X34" s="34"/>
      <c r="Y34" s="34"/>
      <c r="Z34" s="34"/>
      <c r="AA34" s="34"/>
      <c r="AB34" s="89">
        <v>2495.7</v>
      </c>
      <c r="AC34" s="37">
        <f>AVERAGE(AB34/4)</f>
        <v>623.925</v>
      </c>
      <c r="AD34" s="172"/>
      <c r="AE34" s="172"/>
      <c r="AF34" s="172"/>
      <c r="AG34" s="34">
        <f>(AC34+AD34+AF34)</f>
        <v>623.925</v>
      </c>
      <c r="AH34" s="47"/>
    </row>
    <row r="35" spans="1:34" ht="12.75">
      <c r="A35" s="136">
        <f t="shared" si="0"/>
        <v>32</v>
      </c>
      <c r="B35" s="47" t="s">
        <v>779</v>
      </c>
      <c r="C35" s="136" t="s">
        <v>780</v>
      </c>
      <c r="D35" s="136" t="s">
        <v>99</v>
      </c>
      <c r="E35" s="34"/>
      <c r="F35" s="177">
        <v>622.1</v>
      </c>
      <c r="G35" s="177"/>
      <c r="H35" s="177">
        <v>628.4</v>
      </c>
      <c r="I35" s="177"/>
      <c r="J35" s="177"/>
      <c r="K35" s="177"/>
      <c r="L35" s="177"/>
      <c r="M35" s="177"/>
      <c r="N35" s="177"/>
      <c r="O35" s="177"/>
      <c r="P35" s="177">
        <v>622.3</v>
      </c>
      <c r="Q35" s="177"/>
      <c r="R35" s="177"/>
      <c r="S35" s="177"/>
      <c r="T35" s="176">
        <v>619.9</v>
      </c>
      <c r="U35" s="177"/>
      <c r="V35" s="177">
        <v>621.8</v>
      </c>
      <c r="W35" s="34"/>
      <c r="X35" s="34"/>
      <c r="Y35" s="34"/>
      <c r="Z35" s="34"/>
      <c r="AA35" s="34"/>
      <c r="AB35" s="34">
        <v>2494.6</v>
      </c>
      <c r="AC35" s="34">
        <f>AVERAGE(AB35/4)</f>
        <v>623.65</v>
      </c>
      <c r="AD35" s="47"/>
      <c r="AE35" s="47"/>
      <c r="AF35" s="47"/>
      <c r="AG35" s="34">
        <f>(AC35+AD35+AF35)</f>
        <v>623.65</v>
      </c>
      <c r="AH35" s="47"/>
    </row>
    <row r="36" spans="1:34" s="138" customFormat="1" ht="12.75">
      <c r="A36" s="136">
        <f t="shared" si="0"/>
        <v>33</v>
      </c>
      <c r="B36" s="172" t="s">
        <v>1008</v>
      </c>
      <c r="C36" s="174" t="s">
        <v>1009</v>
      </c>
      <c r="D36" s="174" t="s">
        <v>10</v>
      </c>
      <c r="E36" s="34"/>
      <c r="F36" s="177">
        <v>622.8</v>
      </c>
      <c r="G36" s="177"/>
      <c r="H36" s="177">
        <v>622.2</v>
      </c>
      <c r="I36" s="177"/>
      <c r="J36" s="177"/>
      <c r="K36" s="177"/>
      <c r="L36" s="177"/>
      <c r="M36" s="177"/>
      <c r="N36" s="177"/>
      <c r="O36" s="177"/>
      <c r="P36" s="176">
        <v>618.4</v>
      </c>
      <c r="Q36" s="177"/>
      <c r="R36" s="177"/>
      <c r="S36" s="177"/>
      <c r="T36" s="177">
        <v>626.6</v>
      </c>
      <c r="U36" s="177"/>
      <c r="V36" s="177">
        <v>622.4</v>
      </c>
      <c r="W36" s="34"/>
      <c r="X36" s="34"/>
      <c r="Y36" s="34"/>
      <c r="Z36" s="34"/>
      <c r="AA36" s="34"/>
      <c r="AB36" s="89">
        <v>2494</v>
      </c>
      <c r="AC36" s="37">
        <f>AVERAGE(AB36/4)</f>
        <v>623.5</v>
      </c>
      <c r="AD36" s="172"/>
      <c r="AE36" s="172"/>
      <c r="AF36" s="172"/>
      <c r="AG36" s="34">
        <f>(AC36+AD36+AF36)</f>
        <v>623.5</v>
      </c>
      <c r="AH36" s="47"/>
    </row>
    <row r="37" spans="1:34" ht="12.75">
      <c r="A37" s="136">
        <f t="shared" si="0"/>
        <v>34</v>
      </c>
      <c r="B37" s="48" t="s">
        <v>460</v>
      </c>
      <c r="C37" s="136" t="s">
        <v>461</v>
      </c>
      <c r="D37" s="136" t="s">
        <v>35</v>
      </c>
      <c r="E37" s="34"/>
      <c r="F37" s="177">
        <v>622.2</v>
      </c>
      <c r="G37" s="177"/>
      <c r="H37" s="177">
        <v>624.3</v>
      </c>
      <c r="I37" s="177"/>
      <c r="J37" s="177"/>
      <c r="K37" s="177"/>
      <c r="L37" s="177"/>
      <c r="M37" s="177"/>
      <c r="N37" s="177"/>
      <c r="O37" s="177"/>
      <c r="P37" s="176">
        <v>615.1</v>
      </c>
      <c r="Q37" s="177"/>
      <c r="R37" s="177"/>
      <c r="S37" s="177"/>
      <c r="T37" s="177">
        <v>624</v>
      </c>
      <c r="U37" s="177"/>
      <c r="V37" s="177">
        <v>623.2</v>
      </c>
      <c r="W37" s="34"/>
      <c r="X37" s="34"/>
      <c r="Y37" s="34"/>
      <c r="Z37" s="34"/>
      <c r="AA37" s="34"/>
      <c r="AB37" s="106">
        <v>2493.7</v>
      </c>
      <c r="AC37" s="34">
        <f>AVERAGE(AB37/4)</f>
        <v>623.425</v>
      </c>
      <c r="AD37" s="48"/>
      <c r="AE37" s="48"/>
      <c r="AF37" s="48"/>
      <c r="AG37" s="34">
        <f>(AC37+AD37+AF37)</f>
        <v>623.425</v>
      </c>
      <c r="AH37" s="47"/>
    </row>
    <row r="38" spans="1:34" ht="12.75">
      <c r="A38" s="136">
        <f t="shared" si="0"/>
        <v>35</v>
      </c>
      <c r="B38" s="128" t="s">
        <v>414</v>
      </c>
      <c r="C38" s="36" t="s">
        <v>415</v>
      </c>
      <c r="D38" s="36" t="s">
        <v>14</v>
      </c>
      <c r="E38" s="34"/>
      <c r="F38" s="176">
        <v>618.7</v>
      </c>
      <c r="G38" s="177"/>
      <c r="H38" s="177">
        <v>620</v>
      </c>
      <c r="I38" s="177"/>
      <c r="J38" s="177"/>
      <c r="K38" s="177"/>
      <c r="L38" s="177"/>
      <c r="M38" s="177"/>
      <c r="N38" s="177"/>
      <c r="O38" s="177"/>
      <c r="P38" s="177">
        <v>621.6</v>
      </c>
      <c r="Q38" s="177"/>
      <c r="R38" s="177"/>
      <c r="S38" s="177"/>
      <c r="T38" s="177">
        <v>628.1</v>
      </c>
      <c r="U38" s="177">
        <v>0.5</v>
      </c>
      <c r="V38" s="177">
        <v>623.1</v>
      </c>
      <c r="W38" s="34"/>
      <c r="X38" s="34"/>
      <c r="Y38" s="34"/>
      <c r="Z38" s="34"/>
      <c r="AA38" s="34"/>
      <c r="AB38" s="37">
        <v>2493.3</v>
      </c>
      <c r="AC38" s="37">
        <f>AVERAGE(AB38/4)</f>
        <v>623.325</v>
      </c>
      <c r="AD38" s="37"/>
      <c r="AE38" s="37"/>
      <c r="AF38" s="37"/>
      <c r="AG38" s="34">
        <f>(AC38+AD38+AF38)</f>
        <v>623.325</v>
      </c>
      <c r="AH38" s="47"/>
    </row>
    <row r="39" spans="1:34" ht="12.75">
      <c r="A39" s="136">
        <f t="shared" si="0"/>
        <v>36</v>
      </c>
      <c r="B39" s="128" t="s">
        <v>75</v>
      </c>
      <c r="C39" s="36" t="s">
        <v>76</v>
      </c>
      <c r="D39" s="36" t="s">
        <v>21</v>
      </c>
      <c r="E39" s="34"/>
      <c r="F39" s="176">
        <v>617.9</v>
      </c>
      <c r="G39" s="177"/>
      <c r="H39" s="177">
        <v>619.5</v>
      </c>
      <c r="I39" s="177"/>
      <c r="J39" s="177"/>
      <c r="K39" s="177"/>
      <c r="L39" s="177"/>
      <c r="M39" s="177"/>
      <c r="N39" s="177"/>
      <c r="O39" s="177"/>
      <c r="P39" s="177">
        <v>626.5</v>
      </c>
      <c r="Q39" s="177"/>
      <c r="R39" s="177"/>
      <c r="S39" s="177"/>
      <c r="T39" s="177">
        <v>621.1</v>
      </c>
      <c r="U39" s="177"/>
      <c r="V39" s="177">
        <v>625.5</v>
      </c>
      <c r="W39" s="34"/>
      <c r="X39" s="34"/>
      <c r="Y39" s="34"/>
      <c r="Z39" s="34"/>
      <c r="AA39" s="34"/>
      <c r="AB39" s="37">
        <v>2492.6</v>
      </c>
      <c r="AC39" s="37">
        <f>AVERAGE(AB39/4)</f>
        <v>623.15</v>
      </c>
      <c r="AD39" s="37"/>
      <c r="AE39" s="37"/>
      <c r="AF39" s="37"/>
      <c r="AG39" s="34">
        <f>(AC39+AD39+AF39)</f>
        <v>623.15</v>
      </c>
      <c r="AH39" s="47"/>
    </row>
    <row r="40" spans="1:34" ht="12.75">
      <c r="A40" s="136">
        <f t="shared" si="0"/>
        <v>37</v>
      </c>
      <c r="B40" s="47" t="s">
        <v>514</v>
      </c>
      <c r="C40" s="136" t="s">
        <v>515</v>
      </c>
      <c r="D40" s="136" t="s">
        <v>14</v>
      </c>
      <c r="E40" s="34"/>
      <c r="F40" s="177">
        <v>619.5</v>
      </c>
      <c r="G40" s="177"/>
      <c r="H40" s="177">
        <v>624.1</v>
      </c>
      <c r="I40" s="177"/>
      <c r="J40" s="177"/>
      <c r="K40" s="177"/>
      <c r="L40" s="177"/>
      <c r="M40" s="177"/>
      <c r="N40" s="177"/>
      <c r="O40" s="177"/>
      <c r="P40" s="176">
        <v>614.3</v>
      </c>
      <c r="Q40" s="177"/>
      <c r="R40" s="177"/>
      <c r="S40" s="177"/>
      <c r="T40" s="177">
        <v>623.7</v>
      </c>
      <c r="U40" s="177"/>
      <c r="V40" s="177">
        <v>624.9</v>
      </c>
      <c r="W40" s="34"/>
      <c r="X40" s="34"/>
      <c r="Y40" s="34"/>
      <c r="Z40" s="34"/>
      <c r="AA40" s="34"/>
      <c r="AB40" s="34">
        <v>2492.2</v>
      </c>
      <c r="AC40" s="34">
        <f>AVERAGE(AB40/4)</f>
        <v>623.05</v>
      </c>
      <c r="AD40" s="34"/>
      <c r="AE40" s="34"/>
      <c r="AF40" s="34"/>
      <c r="AG40" s="34">
        <f>(AC40+AD40+AF40)</f>
        <v>623.05</v>
      </c>
      <c r="AH40" s="47"/>
    </row>
    <row r="41" spans="1:34" s="138" customFormat="1" ht="12.75">
      <c r="A41" s="136">
        <f t="shared" si="0"/>
        <v>38</v>
      </c>
      <c r="B41" s="128" t="s">
        <v>410</v>
      </c>
      <c r="C41" s="36" t="s">
        <v>411</v>
      </c>
      <c r="D41" s="36" t="s">
        <v>117</v>
      </c>
      <c r="E41" s="34"/>
      <c r="F41" s="177">
        <v>621.5</v>
      </c>
      <c r="G41" s="177"/>
      <c r="H41" s="176">
        <v>620.8</v>
      </c>
      <c r="I41" s="177"/>
      <c r="J41" s="177"/>
      <c r="K41" s="177"/>
      <c r="L41" s="177"/>
      <c r="M41" s="177"/>
      <c r="N41" s="177"/>
      <c r="O41" s="177"/>
      <c r="P41" s="177">
        <v>622.2</v>
      </c>
      <c r="Q41" s="177"/>
      <c r="R41" s="177"/>
      <c r="S41" s="177"/>
      <c r="T41" s="177">
        <v>622.9</v>
      </c>
      <c r="U41" s="177"/>
      <c r="V41" s="177">
        <v>625.1</v>
      </c>
      <c r="W41" s="34"/>
      <c r="X41" s="34"/>
      <c r="Y41" s="34"/>
      <c r="Z41" s="34"/>
      <c r="AA41" s="34"/>
      <c r="AB41" s="37">
        <v>2491.7</v>
      </c>
      <c r="AC41" s="37">
        <f>AVERAGE(AB41/4)</f>
        <v>622.925</v>
      </c>
      <c r="AD41" s="37"/>
      <c r="AE41" s="37"/>
      <c r="AF41" s="37"/>
      <c r="AG41" s="34">
        <f>(AC41+AD41+AF41)</f>
        <v>622.925</v>
      </c>
      <c r="AH41" s="47"/>
    </row>
    <row r="42" spans="1:34" s="138" customFormat="1" ht="12.75">
      <c r="A42" s="136">
        <f t="shared" si="0"/>
        <v>39</v>
      </c>
      <c r="B42" s="128" t="s">
        <v>400</v>
      </c>
      <c r="C42" s="36" t="s">
        <v>401</v>
      </c>
      <c r="D42" s="36" t="s">
        <v>114</v>
      </c>
      <c r="E42" s="34"/>
      <c r="F42" s="176">
        <v>615.7</v>
      </c>
      <c r="G42" s="177"/>
      <c r="H42" s="177">
        <v>617.1</v>
      </c>
      <c r="I42" s="177"/>
      <c r="J42" s="177"/>
      <c r="K42" s="177"/>
      <c r="L42" s="177"/>
      <c r="M42" s="177"/>
      <c r="N42" s="177"/>
      <c r="O42" s="177"/>
      <c r="P42" s="177">
        <v>625.2</v>
      </c>
      <c r="Q42" s="177"/>
      <c r="R42" s="177"/>
      <c r="S42" s="177"/>
      <c r="T42" s="177">
        <v>625.7</v>
      </c>
      <c r="U42" s="177"/>
      <c r="V42" s="177">
        <v>623.7</v>
      </c>
      <c r="W42" s="34"/>
      <c r="X42" s="34"/>
      <c r="Y42" s="34"/>
      <c r="Z42" s="34"/>
      <c r="AA42" s="34"/>
      <c r="AB42" s="37">
        <v>2491.7</v>
      </c>
      <c r="AC42" s="37">
        <f>AVERAGE(AB42/4)</f>
        <v>622.925</v>
      </c>
      <c r="AD42" s="37"/>
      <c r="AE42" s="37"/>
      <c r="AF42" s="37"/>
      <c r="AG42" s="34">
        <f>(AC42+AD42+AF42)</f>
        <v>622.925</v>
      </c>
      <c r="AH42" s="47"/>
    </row>
    <row r="43" spans="1:34" ht="12.75">
      <c r="A43" s="136">
        <f t="shared" si="0"/>
        <v>40</v>
      </c>
      <c r="B43" s="172" t="s">
        <v>1013</v>
      </c>
      <c r="C43" s="36" t="s">
        <v>493</v>
      </c>
      <c r="D43" s="36" t="s">
        <v>14</v>
      </c>
      <c r="E43" s="34"/>
      <c r="F43" s="176">
        <v>614.1</v>
      </c>
      <c r="G43" s="177"/>
      <c r="H43" s="177">
        <v>621.9</v>
      </c>
      <c r="I43" s="177"/>
      <c r="J43" s="177"/>
      <c r="K43" s="177"/>
      <c r="L43" s="177"/>
      <c r="M43" s="177"/>
      <c r="N43" s="177"/>
      <c r="O43" s="177"/>
      <c r="P43" s="177">
        <v>621</v>
      </c>
      <c r="Q43" s="177"/>
      <c r="R43" s="177"/>
      <c r="S43" s="177"/>
      <c r="T43" s="177">
        <v>626.7</v>
      </c>
      <c r="U43" s="177"/>
      <c r="V43" s="177">
        <v>622</v>
      </c>
      <c r="W43" s="34"/>
      <c r="X43" s="34"/>
      <c r="Y43" s="34"/>
      <c r="Z43" s="34"/>
      <c r="AA43" s="34"/>
      <c r="AB43" s="37">
        <v>2491.6</v>
      </c>
      <c r="AC43" s="37">
        <f>AVERAGE(AB43/4)</f>
        <v>622.9</v>
      </c>
      <c r="AD43" s="37"/>
      <c r="AE43" s="37"/>
      <c r="AF43" s="37"/>
      <c r="AG43" s="34">
        <f>(AC43+AD43+AF43)</f>
        <v>622.9</v>
      </c>
      <c r="AH43" s="47"/>
    </row>
    <row r="44" spans="1:34" ht="12.75">
      <c r="A44" s="136">
        <f t="shared" si="0"/>
        <v>41</v>
      </c>
      <c r="B44" s="128" t="s">
        <v>694</v>
      </c>
      <c r="C44" s="36" t="s">
        <v>695</v>
      </c>
      <c r="D44" s="36" t="s">
        <v>35</v>
      </c>
      <c r="E44" s="34"/>
      <c r="F44" s="177">
        <v>624.9</v>
      </c>
      <c r="G44" s="177"/>
      <c r="H44" s="176">
        <v>619.9</v>
      </c>
      <c r="I44" s="177"/>
      <c r="J44" s="177"/>
      <c r="K44" s="177"/>
      <c r="L44" s="177"/>
      <c r="M44" s="177"/>
      <c r="N44" s="177"/>
      <c r="O44" s="177"/>
      <c r="P44" s="177">
        <v>620.1</v>
      </c>
      <c r="Q44" s="177"/>
      <c r="R44" s="177"/>
      <c r="S44" s="177"/>
      <c r="T44" s="177">
        <v>625.5</v>
      </c>
      <c r="U44" s="177"/>
      <c r="V44" s="177">
        <v>620.1</v>
      </c>
      <c r="W44" s="34"/>
      <c r="X44" s="34"/>
      <c r="Y44" s="34"/>
      <c r="Z44" s="34"/>
      <c r="AA44" s="34"/>
      <c r="AB44" s="37">
        <v>2490.6</v>
      </c>
      <c r="AC44" s="37">
        <f>AVERAGE(AB44/4)</f>
        <v>622.65</v>
      </c>
      <c r="AD44" s="37"/>
      <c r="AE44" s="37"/>
      <c r="AF44" s="37"/>
      <c r="AG44" s="34">
        <f>(AC44+AD44+AF44)</f>
        <v>622.65</v>
      </c>
      <c r="AH44" s="47"/>
    </row>
    <row r="45" spans="1:34" ht="12.75">
      <c r="A45" s="136">
        <f t="shared" si="0"/>
        <v>42</v>
      </c>
      <c r="B45" s="47" t="s">
        <v>783</v>
      </c>
      <c r="C45" s="136" t="s">
        <v>784</v>
      </c>
      <c r="D45" s="136" t="s">
        <v>98</v>
      </c>
      <c r="E45" s="34"/>
      <c r="F45" s="176">
        <v>620.3</v>
      </c>
      <c r="G45" s="177"/>
      <c r="H45" s="177">
        <v>621.3</v>
      </c>
      <c r="I45" s="177"/>
      <c r="J45" s="177"/>
      <c r="K45" s="177"/>
      <c r="L45" s="177"/>
      <c r="M45" s="177"/>
      <c r="N45" s="177"/>
      <c r="O45" s="177"/>
      <c r="P45" s="177">
        <v>620.8</v>
      </c>
      <c r="Q45" s="177"/>
      <c r="R45" s="177"/>
      <c r="S45" s="177"/>
      <c r="T45" s="177">
        <v>624.7</v>
      </c>
      <c r="U45" s="177"/>
      <c r="V45" s="177">
        <v>623.4</v>
      </c>
      <c r="W45" s="34"/>
      <c r="X45" s="34"/>
      <c r="Y45" s="34"/>
      <c r="Z45" s="34"/>
      <c r="AA45" s="34"/>
      <c r="AB45" s="34">
        <v>2490.2</v>
      </c>
      <c r="AC45" s="34">
        <f>AVERAGE(AB45/4)</f>
        <v>622.55</v>
      </c>
      <c r="AD45" s="47"/>
      <c r="AE45" s="47"/>
      <c r="AF45" s="47"/>
      <c r="AG45" s="34">
        <f>(AC45+AD45+AF45)</f>
        <v>622.55</v>
      </c>
      <c r="AH45" s="133"/>
    </row>
    <row r="46" spans="1:34" ht="12.75">
      <c r="A46" s="136">
        <f t="shared" si="0"/>
        <v>43</v>
      </c>
      <c r="B46" s="173" t="s">
        <v>73</v>
      </c>
      <c r="C46" s="36" t="s">
        <v>74</v>
      </c>
      <c r="D46" s="36" t="s">
        <v>62</v>
      </c>
      <c r="E46" s="34"/>
      <c r="F46" s="177">
        <v>624</v>
      </c>
      <c r="G46" s="177"/>
      <c r="H46" s="177">
        <v>625</v>
      </c>
      <c r="I46" s="177"/>
      <c r="J46" s="177"/>
      <c r="K46" s="177"/>
      <c r="L46" s="177"/>
      <c r="M46" s="177"/>
      <c r="N46" s="177"/>
      <c r="O46" s="177"/>
      <c r="P46" s="176">
        <v>618.3</v>
      </c>
      <c r="Q46" s="177"/>
      <c r="R46" s="177"/>
      <c r="S46" s="177"/>
      <c r="T46" s="177">
        <v>620.9</v>
      </c>
      <c r="U46" s="177"/>
      <c r="V46" s="177">
        <v>620.1</v>
      </c>
      <c r="W46" s="34"/>
      <c r="X46" s="34"/>
      <c r="Y46" s="34"/>
      <c r="Z46" s="34"/>
      <c r="AA46" s="34"/>
      <c r="AB46" s="37">
        <v>2490</v>
      </c>
      <c r="AC46" s="37">
        <f>AVERAGE(AB46/4)</f>
        <v>622.5</v>
      </c>
      <c r="AD46" s="37"/>
      <c r="AE46" s="37"/>
      <c r="AF46" s="37"/>
      <c r="AG46" s="34">
        <f>(AC46+AD46+AF46)</f>
        <v>622.5</v>
      </c>
      <c r="AH46" s="47"/>
    </row>
  </sheetData>
  <sheetProtection/>
  <mergeCells count="1">
    <mergeCell ref="A1:AH1"/>
  </mergeCells>
  <printOptions/>
  <pageMargins left="0.2755905511811024" right="0.31496062992125984" top="0.7480314960629921" bottom="0.7480314960629921" header="0.31496062992125984" footer="0.31496062992125984"/>
  <pageSetup horizontalDpi="600" verticalDpi="600" orientation="landscape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A1">
      <selection activeCell="V3" sqref="V3"/>
    </sheetView>
  </sheetViews>
  <sheetFormatPr defaultColWidth="8.28125" defaultRowHeight="15"/>
  <cols>
    <col min="1" max="1" width="4.7109375" style="48" bestFit="1" customWidth="1"/>
    <col min="2" max="2" width="33.421875" style="48" bestFit="1" customWidth="1"/>
    <col min="3" max="3" width="9.8515625" style="35" bestFit="1" customWidth="1"/>
    <col min="4" max="4" width="6.421875" style="35" bestFit="1" customWidth="1"/>
    <col min="5" max="5" width="6.8515625" style="34" bestFit="1" customWidth="1"/>
    <col min="6" max="6" width="7.28125" style="34" bestFit="1" customWidth="1"/>
    <col min="7" max="7" width="4.421875" style="34" bestFit="1" customWidth="1"/>
    <col min="8" max="8" width="6.7109375" style="34" customWidth="1"/>
    <col min="9" max="9" width="4.421875" style="34" bestFit="1" customWidth="1"/>
    <col min="10" max="10" width="11.421875" style="34" customWidth="1"/>
    <col min="11" max="11" width="4.421875" style="34" bestFit="1" customWidth="1"/>
    <col min="12" max="12" width="6.421875" style="34" bestFit="1" customWidth="1"/>
    <col min="13" max="13" width="4.00390625" style="34" bestFit="1" customWidth="1"/>
    <col min="14" max="14" width="6.7109375" style="144" customWidth="1"/>
    <col min="15" max="15" width="4.421875" style="34" bestFit="1" customWidth="1"/>
    <col min="16" max="16" width="8.140625" style="34" customWidth="1"/>
    <col min="17" max="17" width="9.7109375" style="34" customWidth="1"/>
    <col min="18" max="18" width="7.00390625" style="34" bestFit="1" customWidth="1"/>
    <col min="19" max="19" width="4.421875" style="34" bestFit="1" customWidth="1"/>
    <col min="20" max="20" width="6.7109375" style="34" customWidth="1"/>
    <col min="21" max="21" width="4.421875" style="34" bestFit="1" customWidth="1"/>
    <col min="22" max="22" width="10.421875" style="34" customWidth="1"/>
    <col min="23" max="23" width="8.421875" style="91" bestFit="1" customWidth="1"/>
    <col min="24" max="24" width="8.57421875" style="106" bestFit="1" customWidth="1"/>
    <col min="25" max="16384" width="8.28125" style="48" customWidth="1"/>
  </cols>
  <sheetData>
    <row r="1" spans="1:25" s="133" customFormat="1" ht="27.75">
      <c r="A1" s="324" t="s">
        <v>746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143"/>
    </row>
    <row r="2" spans="1:25" s="133" customFormat="1" ht="12.75">
      <c r="A2" s="186"/>
      <c r="B2" s="53"/>
      <c r="C2" s="180"/>
      <c r="D2" s="180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143"/>
    </row>
    <row r="3" spans="1:25" s="303" customFormat="1" ht="38.25">
      <c r="A3" s="298" t="s">
        <v>1</v>
      </c>
      <c r="B3" s="299" t="s">
        <v>2</v>
      </c>
      <c r="C3" s="300" t="s">
        <v>3</v>
      </c>
      <c r="D3" s="300" t="s">
        <v>4</v>
      </c>
      <c r="E3" s="301" t="s">
        <v>1047</v>
      </c>
      <c r="F3" s="301" t="s">
        <v>1051</v>
      </c>
      <c r="G3" s="301" t="s">
        <v>741</v>
      </c>
      <c r="H3" s="301" t="s">
        <v>1053</v>
      </c>
      <c r="I3" s="301" t="s">
        <v>741</v>
      </c>
      <c r="J3" s="301" t="s">
        <v>1066</v>
      </c>
      <c r="K3" s="301" t="s">
        <v>745</v>
      </c>
      <c r="L3" s="301" t="s">
        <v>1069</v>
      </c>
      <c r="M3" s="301" t="s">
        <v>1091</v>
      </c>
      <c r="N3" s="301" t="s">
        <v>1070</v>
      </c>
      <c r="O3" s="301" t="s">
        <v>741</v>
      </c>
      <c r="P3" s="301" t="s">
        <v>1089</v>
      </c>
      <c r="Q3" s="301" t="s">
        <v>1090</v>
      </c>
      <c r="R3" s="301" t="s">
        <v>1092</v>
      </c>
      <c r="S3" s="301" t="s">
        <v>745</v>
      </c>
      <c r="T3" s="301" t="s">
        <v>1096</v>
      </c>
      <c r="U3" s="301" t="s">
        <v>741</v>
      </c>
      <c r="V3" s="301" t="s">
        <v>1132</v>
      </c>
      <c r="W3" s="301" t="s">
        <v>744</v>
      </c>
      <c r="X3" s="301" t="s">
        <v>6</v>
      </c>
      <c r="Y3" s="302"/>
    </row>
    <row r="4" spans="1:25" s="47" customFormat="1" ht="12.75">
      <c r="A4" s="187">
        <f>ROW(A1)</f>
        <v>1</v>
      </c>
      <c r="B4" s="47" t="s">
        <v>680</v>
      </c>
      <c r="C4" s="136" t="s">
        <v>493</v>
      </c>
      <c r="D4" s="136" t="s">
        <v>24</v>
      </c>
      <c r="E4" s="34">
        <v>627.9</v>
      </c>
      <c r="F4" s="34">
        <v>626.7</v>
      </c>
      <c r="G4" s="34"/>
      <c r="H4" s="34">
        <v>625.7</v>
      </c>
      <c r="I4" s="34">
        <v>2</v>
      </c>
      <c r="J4" s="176">
        <v>626.8</v>
      </c>
      <c r="K4" s="178"/>
      <c r="L4" s="178">
        <v>627.1</v>
      </c>
      <c r="M4" s="178"/>
      <c r="N4" s="178">
        <v>628.6</v>
      </c>
      <c r="O4" s="178">
        <v>2</v>
      </c>
      <c r="P4" s="178">
        <v>628.4</v>
      </c>
      <c r="Q4" s="178">
        <v>633.9</v>
      </c>
      <c r="R4" s="34"/>
      <c r="S4" s="34"/>
      <c r="T4" s="34"/>
      <c r="U4" s="34"/>
      <c r="V4" s="34"/>
      <c r="W4" s="34">
        <v>2520</v>
      </c>
      <c r="X4" s="34">
        <f aca="true" t="shared" si="0" ref="X4:X35">AVERAGE(W4/4)</f>
        <v>630</v>
      </c>
      <c r="Y4" s="142"/>
    </row>
    <row r="5" spans="1:25" s="47" customFormat="1" ht="12.75">
      <c r="A5" s="187">
        <f aca="true" t="shared" si="1" ref="A5:A43">ROW(A2)</f>
        <v>2</v>
      </c>
      <c r="B5" s="47" t="s">
        <v>471</v>
      </c>
      <c r="C5" s="136" t="s">
        <v>472</v>
      </c>
      <c r="D5" s="136" t="s">
        <v>21</v>
      </c>
      <c r="E5" s="34"/>
      <c r="F5" s="34">
        <v>625.3</v>
      </c>
      <c r="G5" s="34">
        <v>0.25</v>
      </c>
      <c r="H5" s="34">
        <v>619</v>
      </c>
      <c r="I5" s="34"/>
      <c r="J5" s="178">
        <v>629.3</v>
      </c>
      <c r="K5" s="178">
        <v>0.75</v>
      </c>
      <c r="L5" s="178"/>
      <c r="M5" s="178"/>
      <c r="N5" s="176">
        <v>623.5</v>
      </c>
      <c r="O5" s="178"/>
      <c r="P5" s="178"/>
      <c r="Q5" s="178"/>
      <c r="R5" s="178">
        <v>630.1</v>
      </c>
      <c r="S5" s="178">
        <v>0.5</v>
      </c>
      <c r="T5" s="178">
        <v>626.5</v>
      </c>
      <c r="U5" s="178"/>
      <c r="V5" s="178">
        <v>630.1</v>
      </c>
      <c r="W5" s="34">
        <v>2517.25</v>
      </c>
      <c r="X5" s="34">
        <f t="shared" si="0"/>
        <v>629.3125</v>
      </c>
      <c r="Y5" s="142"/>
    </row>
    <row r="6" spans="1:25" s="47" customFormat="1" ht="12.75">
      <c r="A6" s="187">
        <f t="shared" si="1"/>
        <v>3</v>
      </c>
      <c r="B6" s="47" t="s">
        <v>742</v>
      </c>
      <c r="C6" s="136" t="s">
        <v>564</v>
      </c>
      <c r="D6" s="136" t="s">
        <v>35</v>
      </c>
      <c r="E6" s="34"/>
      <c r="F6" s="178">
        <v>624.8</v>
      </c>
      <c r="G6" s="178"/>
      <c r="H6" s="178"/>
      <c r="I6" s="178"/>
      <c r="J6" s="178"/>
      <c r="K6" s="178"/>
      <c r="L6" s="178"/>
      <c r="M6" s="178"/>
      <c r="N6" s="178">
        <v>628.2</v>
      </c>
      <c r="O6" s="178">
        <v>0.25</v>
      </c>
      <c r="P6" s="178"/>
      <c r="Q6" s="178"/>
      <c r="R6" s="178">
        <v>625.2</v>
      </c>
      <c r="S6" s="178"/>
      <c r="T6" s="178">
        <v>632.4</v>
      </c>
      <c r="U6" s="178">
        <v>1</v>
      </c>
      <c r="V6" s="178"/>
      <c r="W6" s="34">
        <v>2511.85</v>
      </c>
      <c r="X6" s="34">
        <f t="shared" si="0"/>
        <v>627.9625</v>
      </c>
      <c r="Y6" s="142"/>
    </row>
    <row r="7" spans="1:25" s="47" customFormat="1" ht="12.75">
      <c r="A7" s="187">
        <f t="shared" si="1"/>
        <v>4</v>
      </c>
      <c r="B7" s="47" t="s">
        <v>22</v>
      </c>
      <c r="C7" s="136" t="s">
        <v>23</v>
      </c>
      <c r="D7" s="136" t="s">
        <v>14</v>
      </c>
      <c r="E7" s="34"/>
      <c r="F7" s="176">
        <v>624.8</v>
      </c>
      <c r="G7" s="178"/>
      <c r="H7" s="178">
        <v>625.3</v>
      </c>
      <c r="I7" s="178"/>
      <c r="J7" s="178"/>
      <c r="K7" s="178"/>
      <c r="L7" s="178"/>
      <c r="M7" s="178"/>
      <c r="N7" s="178">
        <v>628.7</v>
      </c>
      <c r="O7" s="178">
        <v>0.1</v>
      </c>
      <c r="P7" s="178"/>
      <c r="Q7" s="178"/>
      <c r="R7" s="178">
        <v>629.3</v>
      </c>
      <c r="S7" s="178">
        <v>0.75</v>
      </c>
      <c r="T7" s="178">
        <v>627.4</v>
      </c>
      <c r="U7" s="34"/>
      <c r="V7" s="34"/>
      <c r="W7" s="34">
        <v>2511.5</v>
      </c>
      <c r="X7" s="34">
        <f t="shared" si="0"/>
        <v>627.875</v>
      </c>
      <c r="Y7" s="142"/>
    </row>
    <row r="8" spans="1:25" s="47" customFormat="1" ht="12.75">
      <c r="A8" s="187">
        <f t="shared" si="1"/>
        <v>5</v>
      </c>
      <c r="B8" s="47" t="s">
        <v>690</v>
      </c>
      <c r="C8" s="136" t="s">
        <v>759</v>
      </c>
      <c r="D8" s="136" t="s">
        <v>534</v>
      </c>
      <c r="E8" s="34"/>
      <c r="F8" s="34">
        <v>626.9</v>
      </c>
      <c r="G8" s="34">
        <v>2</v>
      </c>
      <c r="H8" s="178">
        <v>627.3</v>
      </c>
      <c r="I8" s="178">
        <v>1</v>
      </c>
      <c r="J8" s="178">
        <v>625.3</v>
      </c>
      <c r="K8" s="178">
        <v>2</v>
      </c>
      <c r="L8" s="178"/>
      <c r="M8" s="178"/>
      <c r="N8" s="176">
        <v>625.2</v>
      </c>
      <c r="O8" s="178"/>
      <c r="P8" s="178"/>
      <c r="Q8" s="178"/>
      <c r="R8" s="178">
        <v>626</v>
      </c>
      <c r="S8" s="178"/>
      <c r="T8" s="178">
        <v>628.3</v>
      </c>
      <c r="U8" s="34"/>
      <c r="V8" s="34"/>
      <c r="W8" s="34">
        <v>2509.9</v>
      </c>
      <c r="X8" s="34">
        <f t="shared" si="0"/>
        <v>627.475</v>
      </c>
      <c r="Y8" s="142"/>
    </row>
    <row r="9" spans="1:25" s="47" customFormat="1" ht="12.75">
      <c r="A9" s="187">
        <f t="shared" si="1"/>
        <v>6</v>
      </c>
      <c r="B9" s="47" t="s">
        <v>684</v>
      </c>
      <c r="C9" s="136" t="s">
        <v>698</v>
      </c>
      <c r="D9" s="136" t="s">
        <v>24</v>
      </c>
      <c r="E9" s="34">
        <v>627.7</v>
      </c>
      <c r="F9" s="34"/>
      <c r="G9" s="34"/>
      <c r="H9" s="178">
        <v>627.6</v>
      </c>
      <c r="I9" s="178"/>
      <c r="J9" s="176">
        <v>619.1</v>
      </c>
      <c r="K9" s="178"/>
      <c r="L9" s="178"/>
      <c r="M9" s="178"/>
      <c r="N9" s="178">
        <v>629.4</v>
      </c>
      <c r="O9" s="178">
        <v>1</v>
      </c>
      <c r="P9" s="178"/>
      <c r="Q9" s="178"/>
      <c r="R9" s="178">
        <v>626</v>
      </c>
      <c r="S9" s="178"/>
      <c r="T9" s="178">
        <v>625.3</v>
      </c>
      <c r="U9" s="34"/>
      <c r="V9" s="34"/>
      <c r="W9" s="34">
        <v>2509.3</v>
      </c>
      <c r="X9" s="34">
        <f t="shared" si="0"/>
        <v>627.325</v>
      </c>
      <c r="Y9" s="142"/>
    </row>
    <row r="10" spans="1:25" s="47" customFormat="1" ht="12.75">
      <c r="A10" s="187">
        <f t="shared" si="1"/>
        <v>7</v>
      </c>
      <c r="B10" s="47" t="s">
        <v>39</v>
      </c>
      <c r="C10" s="136" t="s">
        <v>40</v>
      </c>
      <c r="D10" s="136" t="s">
        <v>41</v>
      </c>
      <c r="E10" s="34"/>
      <c r="F10" s="34">
        <v>625.2</v>
      </c>
      <c r="G10" s="34"/>
      <c r="H10" s="176">
        <v>622.5</v>
      </c>
      <c r="I10" s="178"/>
      <c r="J10" s="178">
        <v>622.5</v>
      </c>
      <c r="K10" s="178">
        <v>0.1</v>
      </c>
      <c r="L10" s="178"/>
      <c r="M10" s="178"/>
      <c r="N10" s="178">
        <v>627.2</v>
      </c>
      <c r="O10" s="178">
        <v>0.75</v>
      </c>
      <c r="P10" s="178"/>
      <c r="Q10" s="178"/>
      <c r="R10" s="178">
        <v>630.7</v>
      </c>
      <c r="S10" s="178"/>
      <c r="T10" s="178">
        <v>627.8</v>
      </c>
      <c r="U10" s="34"/>
      <c r="V10" s="34"/>
      <c r="W10" s="34">
        <v>2509.05</v>
      </c>
      <c r="X10" s="34">
        <f t="shared" si="0"/>
        <v>627.2625</v>
      </c>
      <c r="Y10" s="142"/>
    </row>
    <row r="11" spans="1:25" s="47" customFormat="1" ht="12.75">
      <c r="A11" s="187">
        <f t="shared" si="1"/>
        <v>8</v>
      </c>
      <c r="B11" s="47" t="s">
        <v>77</v>
      </c>
      <c r="C11" s="136" t="s">
        <v>473</v>
      </c>
      <c r="D11" s="136" t="s">
        <v>62</v>
      </c>
      <c r="E11" s="34"/>
      <c r="F11" s="34">
        <v>625.4</v>
      </c>
      <c r="G11" s="34"/>
      <c r="H11" s="178">
        <v>624.7</v>
      </c>
      <c r="I11" s="178"/>
      <c r="J11" s="178">
        <v>625.6</v>
      </c>
      <c r="K11" s="178"/>
      <c r="L11" s="178"/>
      <c r="M11" s="178"/>
      <c r="N11" s="178">
        <v>627</v>
      </c>
      <c r="O11" s="178">
        <v>0.1</v>
      </c>
      <c r="P11" s="178"/>
      <c r="Q11" s="178"/>
      <c r="R11" s="176">
        <v>623.3</v>
      </c>
      <c r="S11" s="178"/>
      <c r="T11" s="178">
        <v>628.8</v>
      </c>
      <c r="U11" s="178">
        <v>0.75</v>
      </c>
      <c r="V11" s="178"/>
      <c r="W11" s="34">
        <v>2506.95</v>
      </c>
      <c r="X11" s="34">
        <f t="shared" si="0"/>
        <v>626.7375</v>
      </c>
      <c r="Y11" s="142"/>
    </row>
    <row r="12" spans="1:25" s="47" customFormat="1" ht="12.75">
      <c r="A12" s="187">
        <f t="shared" si="1"/>
        <v>9</v>
      </c>
      <c r="B12" s="47" t="s">
        <v>681</v>
      </c>
      <c r="C12" s="136" t="s">
        <v>714</v>
      </c>
      <c r="D12" s="136" t="s">
        <v>21</v>
      </c>
      <c r="E12" s="34"/>
      <c r="F12" s="34">
        <v>624.5</v>
      </c>
      <c r="G12" s="34"/>
      <c r="H12" s="178">
        <v>623.8</v>
      </c>
      <c r="I12" s="178"/>
      <c r="J12" s="176">
        <v>620.7</v>
      </c>
      <c r="K12" s="178"/>
      <c r="L12" s="178"/>
      <c r="M12" s="178"/>
      <c r="N12" s="178">
        <v>623.5</v>
      </c>
      <c r="O12" s="178"/>
      <c r="P12" s="178"/>
      <c r="Q12" s="178"/>
      <c r="R12" s="178">
        <v>629.5</v>
      </c>
      <c r="S12" s="178">
        <v>1</v>
      </c>
      <c r="T12" s="178">
        <v>628.9</v>
      </c>
      <c r="U12" s="178">
        <v>0.1</v>
      </c>
      <c r="V12" s="178"/>
      <c r="W12" s="34">
        <v>2506.8</v>
      </c>
      <c r="X12" s="34">
        <f t="shared" si="0"/>
        <v>626.7</v>
      </c>
      <c r="Y12" s="142"/>
    </row>
    <row r="13" spans="1:25" s="47" customFormat="1" ht="12.75">
      <c r="A13" s="187">
        <f t="shared" si="1"/>
        <v>10</v>
      </c>
      <c r="B13" s="47" t="s">
        <v>777</v>
      </c>
      <c r="C13" s="136" t="s">
        <v>778</v>
      </c>
      <c r="D13" s="136" t="s">
        <v>114</v>
      </c>
      <c r="E13" s="34"/>
      <c r="F13" s="178">
        <v>630.1</v>
      </c>
      <c r="G13" s="178">
        <v>1</v>
      </c>
      <c r="H13" s="178">
        <v>628</v>
      </c>
      <c r="I13" s="178"/>
      <c r="J13" s="178"/>
      <c r="K13" s="178"/>
      <c r="L13" s="178"/>
      <c r="M13" s="178"/>
      <c r="N13" s="178">
        <v>626.2</v>
      </c>
      <c r="O13" s="178"/>
      <c r="P13" s="178"/>
      <c r="Q13" s="178"/>
      <c r="R13" s="178">
        <v>621.2</v>
      </c>
      <c r="S13" s="178"/>
      <c r="T13" s="176">
        <v>619.4</v>
      </c>
      <c r="U13" s="34"/>
      <c r="V13" s="34"/>
      <c r="W13" s="34">
        <v>2506.5</v>
      </c>
      <c r="X13" s="34">
        <f t="shared" si="0"/>
        <v>626.625</v>
      </c>
      <c r="Y13" s="142"/>
    </row>
    <row r="14" spans="1:25" s="47" customFormat="1" ht="12.75">
      <c r="A14" s="187">
        <f t="shared" si="1"/>
        <v>11</v>
      </c>
      <c r="B14" s="47" t="s">
        <v>1015</v>
      </c>
      <c r="C14" s="136" t="s">
        <v>424</v>
      </c>
      <c r="D14" s="136" t="s">
        <v>80</v>
      </c>
      <c r="E14" s="34"/>
      <c r="F14" s="178">
        <v>621.6</v>
      </c>
      <c r="G14" s="178"/>
      <c r="H14" s="178">
        <v>629.4</v>
      </c>
      <c r="I14" s="178">
        <v>0.5</v>
      </c>
      <c r="J14" s="178"/>
      <c r="K14" s="178"/>
      <c r="L14" s="178"/>
      <c r="M14" s="178"/>
      <c r="N14" s="178">
        <v>624.8</v>
      </c>
      <c r="O14" s="178"/>
      <c r="P14" s="178"/>
      <c r="Q14" s="178"/>
      <c r="R14" s="176">
        <v>621</v>
      </c>
      <c r="S14" s="178"/>
      <c r="T14" s="178">
        <v>625.6</v>
      </c>
      <c r="U14" s="34"/>
      <c r="V14" s="34"/>
      <c r="W14" s="34">
        <v>2501.9</v>
      </c>
      <c r="X14" s="34">
        <f t="shared" si="0"/>
        <v>625.475</v>
      </c>
      <c r="Y14" s="142"/>
    </row>
    <row r="15" spans="1:25" s="47" customFormat="1" ht="12.75">
      <c r="A15" s="187">
        <f t="shared" si="1"/>
        <v>12</v>
      </c>
      <c r="B15" s="47" t="s">
        <v>110</v>
      </c>
      <c r="C15" s="136" t="s">
        <v>111</v>
      </c>
      <c r="D15" s="136" t="s">
        <v>9</v>
      </c>
      <c r="E15" s="34"/>
      <c r="F15" s="176">
        <v>617</v>
      </c>
      <c r="G15" s="178"/>
      <c r="H15" s="178">
        <v>619.3</v>
      </c>
      <c r="I15" s="178"/>
      <c r="J15" s="178"/>
      <c r="K15" s="178"/>
      <c r="L15" s="178"/>
      <c r="M15" s="178"/>
      <c r="N15" s="178">
        <v>631</v>
      </c>
      <c r="O15" s="178">
        <v>0.1</v>
      </c>
      <c r="P15" s="178"/>
      <c r="Q15" s="178"/>
      <c r="R15" s="178">
        <v>624.2</v>
      </c>
      <c r="S15" s="178"/>
      <c r="T15" s="178">
        <v>624.3</v>
      </c>
      <c r="U15" s="34"/>
      <c r="V15" s="34"/>
      <c r="W15" s="34">
        <v>2498.9</v>
      </c>
      <c r="X15" s="34">
        <f t="shared" si="0"/>
        <v>624.725</v>
      </c>
      <c r="Y15" s="142"/>
    </row>
    <row r="16" spans="1:25" s="47" customFormat="1" ht="12.75">
      <c r="A16" s="187">
        <f t="shared" si="1"/>
        <v>13</v>
      </c>
      <c r="B16" s="47" t="s">
        <v>685</v>
      </c>
      <c r="C16" s="136" t="s">
        <v>707</v>
      </c>
      <c r="D16" s="136" t="s">
        <v>52</v>
      </c>
      <c r="E16" s="34"/>
      <c r="F16" s="34">
        <v>627.3</v>
      </c>
      <c r="G16" s="34">
        <v>0.5</v>
      </c>
      <c r="H16" s="178">
        <v>624.6</v>
      </c>
      <c r="I16" s="178"/>
      <c r="J16" s="178">
        <v>624.7</v>
      </c>
      <c r="K16" s="178"/>
      <c r="L16" s="178"/>
      <c r="M16" s="178"/>
      <c r="N16" s="178">
        <v>625</v>
      </c>
      <c r="O16" s="178"/>
      <c r="P16" s="178"/>
      <c r="Q16" s="178"/>
      <c r="R16" s="178">
        <v>624</v>
      </c>
      <c r="S16" s="178"/>
      <c r="T16" s="176">
        <v>621.1</v>
      </c>
      <c r="U16" s="34"/>
      <c r="V16" s="34"/>
      <c r="W16" s="34">
        <v>2498.3</v>
      </c>
      <c r="X16" s="34">
        <f t="shared" si="0"/>
        <v>624.575</v>
      </c>
      <c r="Y16" s="142"/>
    </row>
    <row r="17" spans="1:25" s="47" customFormat="1" ht="12.75">
      <c r="A17" s="187">
        <f t="shared" si="1"/>
        <v>14</v>
      </c>
      <c r="B17" s="47" t="s">
        <v>760</v>
      </c>
      <c r="C17" s="136" t="s">
        <v>787</v>
      </c>
      <c r="D17" s="136" t="s">
        <v>114</v>
      </c>
      <c r="E17" s="34"/>
      <c r="F17" s="176">
        <v>622.6</v>
      </c>
      <c r="G17" s="178"/>
      <c r="H17" s="178">
        <v>623.4</v>
      </c>
      <c r="I17" s="178"/>
      <c r="J17" s="178"/>
      <c r="K17" s="178"/>
      <c r="L17" s="178"/>
      <c r="M17" s="178"/>
      <c r="N17" s="178">
        <v>625.4</v>
      </c>
      <c r="O17" s="178"/>
      <c r="P17" s="178"/>
      <c r="Q17" s="178"/>
      <c r="R17" s="178">
        <v>623.4</v>
      </c>
      <c r="S17" s="178"/>
      <c r="T17" s="178">
        <v>623.5</v>
      </c>
      <c r="U17" s="34"/>
      <c r="V17" s="34"/>
      <c r="W17" s="34">
        <v>2495.7</v>
      </c>
      <c r="X17" s="34">
        <f t="shared" si="0"/>
        <v>623.925</v>
      </c>
      <c r="Y17" s="142"/>
    </row>
    <row r="18" spans="1:25" s="47" customFormat="1" ht="12.75">
      <c r="A18" s="187">
        <f t="shared" si="1"/>
        <v>15</v>
      </c>
      <c r="B18" s="47" t="s">
        <v>1008</v>
      </c>
      <c r="C18" s="136" t="s">
        <v>1009</v>
      </c>
      <c r="D18" s="136" t="s">
        <v>10</v>
      </c>
      <c r="E18" s="34"/>
      <c r="F18" s="178">
        <v>622.8</v>
      </c>
      <c r="G18" s="178"/>
      <c r="H18" s="178">
        <v>622.2</v>
      </c>
      <c r="I18" s="178"/>
      <c r="J18" s="178"/>
      <c r="K18" s="178"/>
      <c r="L18" s="178"/>
      <c r="M18" s="178"/>
      <c r="N18" s="176">
        <v>618.4</v>
      </c>
      <c r="O18" s="178"/>
      <c r="P18" s="178"/>
      <c r="Q18" s="178"/>
      <c r="R18" s="178">
        <v>626.6</v>
      </c>
      <c r="S18" s="178"/>
      <c r="T18" s="178">
        <v>622.4</v>
      </c>
      <c r="U18" s="34"/>
      <c r="V18" s="34"/>
      <c r="W18" s="34">
        <v>2494</v>
      </c>
      <c r="X18" s="34">
        <f t="shared" si="0"/>
        <v>623.5</v>
      </c>
      <c r="Y18" s="142"/>
    </row>
    <row r="19" spans="1:25" s="47" customFormat="1" ht="12.75">
      <c r="A19" s="187">
        <f t="shared" si="1"/>
        <v>16</v>
      </c>
      <c r="B19" s="47" t="s">
        <v>414</v>
      </c>
      <c r="C19" s="136" t="s">
        <v>415</v>
      </c>
      <c r="D19" s="136" t="s">
        <v>14</v>
      </c>
      <c r="E19" s="34"/>
      <c r="F19" s="176">
        <v>618.7</v>
      </c>
      <c r="G19" s="178"/>
      <c r="H19" s="178">
        <v>620</v>
      </c>
      <c r="I19" s="178"/>
      <c r="J19" s="178"/>
      <c r="K19" s="178"/>
      <c r="L19" s="178"/>
      <c r="M19" s="178"/>
      <c r="N19" s="178">
        <v>621.6</v>
      </c>
      <c r="O19" s="178"/>
      <c r="P19" s="178"/>
      <c r="Q19" s="178"/>
      <c r="R19" s="178">
        <v>628.1</v>
      </c>
      <c r="S19" s="178"/>
      <c r="T19" s="178">
        <v>623.1</v>
      </c>
      <c r="U19" s="34"/>
      <c r="V19" s="34"/>
      <c r="W19" s="34">
        <v>2492.8</v>
      </c>
      <c r="X19" s="34">
        <f t="shared" si="0"/>
        <v>623.2</v>
      </c>
      <c r="Y19" s="142"/>
    </row>
    <row r="20" spans="1:25" s="47" customFormat="1" ht="12.75">
      <c r="A20" s="187">
        <f t="shared" si="1"/>
        <v>17</v>
      </c>
      <c r="B20" s="47" t="s">
        <v>75</v>
      </c>
      <c r="C20" s="136" t="s">
        <v>76</v>
      </c>
      <c r="D20" s="136" t="s">
        <v>21</v>
      </c>
      <c r="E20" s="34"/>
      <c r="F20" s="176">
        <v>617.9</v>
      </c>
      <c r="G20" s="178"/>
      <c r="H20" s="178">
        <v>619.5</v>
      </c>
      <c r="I20" s="178"/>
      <c r="J20" s="178"/>
      <c r="K20" s="178"/>
      <c r="L20" s="178"/>
      <c r="M20" s="178"/>
      <c r="N20" s="178">
        <v>626.5</v>
      </c>
      <c r="O20" s="178"/>
      <c r="P20" s="178"/>
      <c r="Q20" s="178"/>
      <c r="R20" s="178">
        <v>621.1</v>
      </c>
      <c r="S20" s="178"/>
      <c r="T20" s="178">
        <v>625.5</v>
      </c>
      <c r="U20" s="34"/>
      <c r="V20" s="34"/>
      <c r="W20" s="34">
        <v>2492.6</v>
      </c>
      <c r="X20" s="34">
        <f t="shared" si="0"/>
        <v>623.15</v>
      </c>
      <c r="Y20" s="142"/>
    </row>
    <row r="21" spans="1:25" s="47" customFormat="1" ht="12.75">
      <c r="A21" s="187">
        <f t="shared" si="1"/>
        <v>18</v>
      </c>
      <c r="B21" s="47" t="s">
        <v>410</v>
      </c>
      <c r="C21" s="136" t="s">
        <v>411</v>
      </c>
      <c r="D21" s="136" t="s">
        <v>117</v>
      </c>
      <c r="E21" s="34"/>
      <c r="F21" s="178">
        <v>621.5</v>
      </c>
      <c r="G21" s="178"/>
      <c r="H21" s="176">
        <v>620.8</v>
      </c>
      <c r="I21" s="178"/>
      <c r="J21" s="178"/>
      <c r="K21" s="178"/>
      <c r="L21" s="178"/>
      <c r="M21" s="178"/>
      <c r="N21" s="178">
        <v>622.2</v>
      </c>
      <c r="O21" s="178"/>
      <c r="P21" s="178"/>
      <c r="Q21" s="178"/>
      <c r="R21" s="178">
        <v>622.9</v>
      </c>
      <c r="S21" s="178"/>
      <c r="T21" s="178">
        <v>625.1</v>
      </c>
      <c r="U21" s="34"/>
      <c r="V21" s="34"/>
      <c r="W21" s="34">
        <v>2491.7</v>
      </c>
      <c r="X21" s="34">
        <f t="shared" si="0"/>
        <v>622.925</v>
      </c>
      <c r="Y21" s="142"/>
    </row>
    <row r="22" spans="1:25" s="47" customFormat="1" ht="12.75">
      <c r="A22" s="187">
        <f t="shared" si="1"/>
        <v>19</v>
      </c>
      <c r="B22" s="47" t="s">
        <v>785</v>
      </c>
      <c r="C22" s="136" t="s">
        <v>401</v>
      </c>
      <c r="D22" s="136" t="s">
        <v>114</v>
      </c>
      <c r="E22" s="34"/>
      <c r="F22" s="176">
        <v>615.7</v>
      </c>
      <c r="G22" s="178"/>
      <c r="H22" s="178">
        <v>617.1</v>
      </c>
      <c r="I22" s="178"/>
      <c r="J22" s="178"/>
      <c r="K22" s="178"/>
      <c r="L22" s="178"/>
      <c r="M22" s="178"/>
      <c r="N22" s="178">
        <v>625.2</v>
      </c>
      <c r="O22" s="178"/>
      <c r="P22" s="178"/>
      <c r="Q22" s="178"/>
      <c r="R22" s="178">
        <v>625.7</v>
      </c>
      <c r="S22" s="178"/>
      <c r="T22" s="178">
        <v>623.7</v>
      </c>
      <c r="U22" s="34"/>
      <c r="V22" s="34"/>
      <c r="W22" s="34">
        <v>2491.7</v>
      </c>
      <c r="X22" s="34">
        <f t="shared" si="0"/>
        <v>622.925</v>
      </c>
      <c r="Y22" s="142"/>
    </row>
    <row r="23" spans="1:25" s="47" customFormat="1" ht="12.75">
      <c r="A23" s="187">
        <f t="shared" si="1"/>
        <v>20</v>
      </c>
      <c r="B23" s="47" t="s">
        <v>1013</v>
      </c>
      <c r="C23" s="136" t="s">
        <v>493</v>
      </c>
      <c r="D23" s="136" t="s">
        <v>14</v>
      </c>
      <c r="E23" s="34"/>
      <c r="F23" s="176">
        <v>614.1</v>
      </c>
      <c r="G23" s="178"/>
      <c r="H23" s="178">
        <v>621.9</v>
      </c>
      <c r="I23" s="178"/>
      <c r="J23" s="178"/>
      <c r="K23" s="178"/>
      <c r="L23" s="178"/>
      <c r="M23" s="178"/>
      <c r="N23" s="178">
        <v>621</v>
      </c>
      <c r="O23" s="178"/>
      <c r="P23" s="178"/>
      <c r="Q23" s="178"/>
      <c r="R23" s="178">
        <v>626.7</v>
      </c>
      <c r="S23" s="178">
        <v>0.1</v>
      </c>
      <c r="T23" s="178">
        <v>622</v>
      </c>
      <c r="U23" s="34"/>
      <c r="V23" s="34"/>
      <c r="W23" s="34">
        <v>2491.7</v>
      </c>
      <c r="X23" s="34">
        <f t="shared" si="0"/>
        <v>622.925</v>
      </c>
      <c r="Y23" s="142"/>
    </row>
    <row r="24" spans="1:25" s="47" customFormat="1" ht="12.75">
      <c r="A24" s="187">
        <f t="shared" si="1"/>
        <v>21</v>
      </c>
      <c r="B24" s="47" t="s">
        <v>694</v>
      </c>
      <c r="C24" s="136" t="s">
        <v>695</v>
      </c>
      <c r="D24" s="136" t="s">
        <v>35</v>
      </c>
      <c r="E24" s="34"/>
      <c r="F24" s="178">
        <v>624.9</v>
      </c>
      <c r="G24" s="178"/>
      <c r="H24" s="176">
        <v>619.9</v>
      </c>
      <c r="I24" s="178"/>
      <c r="J24" s="178"/>
      <c r="K24" s="178"/>
      <c r="L24" s="178"/>
      <c r="M24" s="178"/>
      <c r="N24" s="178">
        <v>620.1</v>
      </c>
      <c r="O24" s="178"/>
      <c r="P24" s="178"/>
      <c r="Q24" s="178"/>
      <c r="R24" s="178">
        <v>625.5</v>
      </c>
      <c r="S24" s="178"/>
      <c r="T24" s="178">
        <v>620.1</v>
      </c>
      <c r="U24" s="34"/>
      <c r="V24" s="34"/>
      <c r="W24" s="34">
        <v>2490.6</v>
      </c>
      <c r="X24" s="34">
        <f t="shared" si="0"/>
        <v>622.65</v>
      </c>
      <c r="Y24" s="142"/>
    </row>
    <row r="25" spans="1:25" s="47" customFormat="1" ht="12.75">
      <c r="A25" s="187">
        <f t="shared" si="1"/>
        <v>22</v>
      </c>
      <c r="B25" s="57" t="s">
        <v>73</v>
      </c>
      <c r="C25" s="136" t="s">
        <v>74</v>
      </c>
      <c r="D25" s="136" t="s">
        <v>62</v>
      </c>
      <c r="E25" s="34"/>
      <c r="F25" s="178">
        <v>624</v>
      </c>
      <c r="G25" s="178"/>
      <c r="H25" s="178">
        <v>625</v>
      </c>
      <c r="I25" s="178">
        <v>0.25</v>
      </c>
      <c r="J25" s="178"/>
      <c r="K25" s="178"/>
      <c r="L25" s="178"/>
      <c r="M25" s="178"/>
      <c r="N25" s="176">
        <v>618.3</v>
      </c>
      <c r="O25" s="178"/>
      <c r="P25" s="178"/>
      <c r="Q25" s="178"/>
      <c r="R25" s="178">
        <v>620.9</v>
      </c>
      <c r="S25" s="178"/>
      <c r="T25" s="178">
        <v>620.1</v>
      </c>
      <c r="U25" s="34"/>
      <c r="V25" s="34"/>
      <c r="W25" s="34">
        <v>2490.25</v>
      </c>
      <c r="X25" s="34">
        <f t="shared" si="0"/>
        <v>622.5625</v>
      </c>
      <c r="Y25" s="142"/>
    </row>
    <row r="26" spans="1:25" s="47" customFormat="1" ht="12.75">
      <c r="A26" s="187">
        <f t="shared" si="1"/>
        <v>23</v>
      </c>
      <c r="B26" s="47" t="s">
        <v>848</v>
      </c>
      <c r="C26" s="136" t="s">
        <v>849</v>
      </c>
      <c r="D26" s="136" t="s">
        <v>21</v>
      </c>
      <c r="E26" s="34"/>
      <c r="F26" s="176">
        <v>618.8</v>
      </c>
      <c r="G26" s="178"/>
      <c r="H26" s="178">
        <v>621.6</v>
      </c>
      <c r="I26" s="178"/>
      <c r="J26" s="178"/>
      <c r="K26" s="178"/>
      <c r="L26" s="178"/>
      <c r="M26" s="178"/>
      <c r="N26" s="178">
        <v>624</v>
      </c>
      <c r="O26" s="178"/>
      <c r="P26" s="178"/>
      <c r="Q26" s="178"/>
      <c r="R26" s="178">
        <v>622.6</v>
      </c>
      <c r="S26" s="178"/>
      <c r="T26" s="178">
        <v>621.7</v>
      </c>
      <c r="U26" s="34"/>
      <c r="V26" s="34"/>
      <c r="W26" s="34">
        <v>2489.9</v>
      </c>
      <c r="X26" s="34">
        <f t="shared" si="0"/>
        <v>622.475</v>
      </c>
      <c r="Y26" s="142"/>
    </row>
    <row r="27" spans="1:25" s="47" customFormat="1" ht="12.75">
      <c r="A27" s="187">
        <f t="shared" si="1"/>
        <v>24</v>
      </c>
      <c r="B27" s="47" t="s">
        <v>781</v>
      </c>
      <c r="C27" s="136" t="s">
        <v>774</v>
      </c>
      <c r="D27" s="136" t="s">
        <v>21</v>
      </c>
      <c r="E27" s="34"/>
      <c r="F27" s="178">
        <v>620.1</v>
      </c>
      <c r="G27" s="178"/>
      <c r="H27" s="178">
        <v>623.5</v>
      </c>
      <c r="I27" s="178"/>
      <c r="J27" s="178"/>
      <c r="K27" s="178"/>
      <c r="L27" s="178"/>
      <c r="M27" s="178"/>
      <c r="N27" s="176">
        <v>617.7</v>
      </c>
      <c r="O27" s="178"/>
      <c r="P27" s="178"/>
      <c r="Q27" s="178"/>
      <c r="R27" s="178">
        <v>623.1</v>
      </c>
      <c r="S27" s="178"/>
      <c r="T27" s="178">
        <v>621.1</v>
      </c>
      <c r="U27" s="34"/>
      <c r="V27" s="34"/>
      <c r="W27" s="34">
        <v>2487.8</v>
      </c>
      <c r="X27" s="34">
        <f t="shared" si="0"/>
        <v>621.95</v>
      </c>
      <c r="Y27" s="142"/>
    </row>
    <row r="28" spans="1:25" s="47" customFormat="1" ht="12.75">
      <c r="A28" s="187">
        <f t="shared" si="1"/>
        <v>25</v>
      </c>
      <c r="B28" s="47" t="s">
        <v>696</v>
      </c>
      <c r="C28" s="136" t="s">
        <v>69</v>
      </c>
      <c r="D28" s="136" t="s">
        <v>14</v>
      </c>
      <c r="E28" s="34"/>
      <c r="F28" s="178">
        <v>620.7</v>
      </c>
      <c r="G28" s="178"/>
      <c r="H28" s="178">
        <v>620.3</v>
      </c>
      <c r="I28" s="178"/>
      <c r="J28" s="178"/>
      <c r="K28" s="178"/>
      <c r="L28" s="178"/>
      <c r="M28" s="178"/>
      <c r="N28" s="178">
        <v>622.7</v>
      </c>
      <c r="O28" s="178"/>
      <c r="P28" s="178"/>
      <c r="Q28" s="178"/>
      <c r="R28" s="176">
        <v>618</v>
      </c>
      <c r="S28" s="178"/>
      <c r="T28" s="178">
        <v>623.1</v>
      </c>
      <c r="U28" s="34"/>
      <c r="V28" s="34"/>
      <c r="W28" s="34">
        <v>2486.8</v>
      </c>
      <c r="X28" s="34">
        <f t="shared" si="0"/>
        <v>621.7</v>
      </c>
      <c r="Y28" s="142"/>
    </row>
    <row r="29" spans="1:25" s="47" customFormat="1" ht="12.75">
      <c r="A29" s="187">
        <f t="shared" si="1"/>
        <v>26</v>
      </c>
      <c r="B29" s="47" t="s">
        <v>795</v>
      </c>
      <c r="C29" s="136" t="s">
        <v>796</v>
      </c>
      <c r="D29" s="136" t="s">
        <v>52</v>
      </c>
      <c r="E29" s="34"/>
      <c r="F29" s="178">
        <v>623.8</v>
      </c>
      <c r="G29" s="178"/>
      <c r="H29" s="178">
        <v>619.6</v>
      </c>
      <c r="I29" s="178"/>
      <c r="J29" s="178"/>
      <c r="K29" s="178"/>
      <c r="L29" s="178"/>
      <c r="M29" s="178"/>
      <c r="N29" s="178">
        <v>621.8</v>
      </c>
      <c r="O29" s="178"/>
      <c r="P29" s="178"/>
      <c r="Q29" s="178"/>
      <c r="R29" s="178">
        <v>620.6</v>
      </c>
      <c r="S29" s="178"/>
      <c r="T29" s="176">
        <v>618.9</v>
      </c>
      <c r="U29" s="34"/>
      <c r="V29" s="34"/>
      <c r="W29" s="34">
        <v>2485.8</v>
      </c>
      <c r="X29" s="34">
        <f t="shared" si="0"/>
        <v>621.45</v>
      </c>
      <c r="Y29" s="142"/>
    </row>
    <row r="30" spans="1:25" s="47" customFormat="1" ht="12.75">
      <c r="A30" s="187">
        <f t="shared" si="1"/>
        <v>27</v>
      </c>
      <c r="B30" s="47" t="s">
        <v>683</v>
      </c>
      <c r="C30" s="136" t="s">
        <v>709</v>
      </c>
      <c r="D30" s="136" t="s">
        <v>261</v>
      </c>
      <c r="E30" s="34"/>
      <c r="F30" s="34">
        <v>612.1</v>
      </c>
      <c r="G30" s="34"/>
      <c r="H30" s="176">
        <v>611.3</v>
      </c>
      <c r="I30" s="178"/>
      <c r="J30" s="178"/>
      <c r="K30" s="178"/>
      <c r="L30" s="178"/>
      <c r="M30" s="178"/>
      <c r="N30" s="178">
        <v>621.8</v>
      </c>
      <c r="O30" s="178"/>
      <c r="P30" s="178"/>
      <c r="Q30" s="178"/>
      <c r="R30" s="178">
        <v>614.9</v>
      </c>
      <c r="S30" s="178"/>
      <c r="T30" s="178">
        <v>622.4</v>
      </c>
      <c r="U30" s="178"/>
      <c r="V30" s="178">
        <v>626.4</v>
      </c>
      <c r="W30" s="34">
        <v>2485.5</v>
      </c>
      <c r="X30" s="34">
        <f t="shared" si="0"/>
        <v>621.375</v>
      </c>
      <c r="Y30" s="142"/>
    </row>
    <row r="31" spans="1:25" s="47" customFormat="1" ht="12.75">
      <c r="A31" s="187">
        <f t="shared" si="1"/>
        <v>28</v>
      </c>
      <c r="B31" s="47" t="s">
        <v>458</v>
      </c>
      <c r="C31" s="136" t="s">
        <v>459</v>
      </c>
      <c r="D31" s="136" t="s">
        <v>35</v>
      </c>
      <c r="E31" s="34"/>
      <c r="F31" s="178">
        <v>619.7</v>
      </c>
      <c r="G31" s="178"/>
      <c r="H31" s="178">
        <v>625.4</v>
      </c>
      <c r="I31" s="178"/>
      <c r="J31" s="178"/>
      <c r="K31" s="178"/>
      <c r="L31" s="178"/>
      <c r="M31" s="178"/>
      <c r="N31" s="178">
        <v>618.1</v>
      </c>
      <c r="O31" s="178"/>
      <c r="P31" s="178"/>
      <c r="Q31" s="178"/>
      <c r="R31" s="176">
        <v>616.9</v>
      </c>
      <c r="S31" s="178"/>
      <c r="T31" s="178">
        <v>622</v>
      </c>
      <c r="U31" s="34"/>
      <c r="V31" s="34"/>
      <c r="W31" s="34">
        <v>2485.2</v>
      </c>
      <c r="X31" s="34">
        <f t="shared" si="0"/>
        <v>621.3</v>
      </c>
      <c r="Y31" s="142"/>
    </row>
    <row r="32" spans="1:25" s="47" customFormat="1" ht="12.75">
      <c r="A32" s="187">
        <f t="shared" si="1"/>
        <v>29</v>
      </c>
      <c r="B32" s="47" t="s">
        <v>702</v>
      </c>
      <c r="C32" s="136" t="s">
        <v>703</v>
      </c>
      <c r="D32" s="136" t="s">
        <v>9</v>
      </c>
      <c r="E32" s="34"/>
      <c r="F32" s="178">
        <v>618.2</v>
      </c>
      <c r="G32" s="178"/>
      <c r="H32" s="178">
        <v>620.3</v>
      </c>
      <c r="I32" s="178"/>
      <c r="J32" s="178"/>
      <c r="K32" s="178"/>
      <c r="L32" s="178"/>
      <c r="M32" s="178"/>
      <c r="N32" s="176">
        <v>617</v>
      </c>
      <c r="O32" s="178"/>
      <c r="P32" s="178"/>
      <c r="Q32" s="178"/>
      <c r="R32" s="178">
        <v>626.5</v>
      </c>
      <c r="S32" s="178"/>
      <c r="T32" s="178">
        <v>620.1</v>
      </c>
      <c r="U32" s="34"/>
      <c r="V32" s="34"/>
      <c r="W32" s="34">
        <v>2485.1</v>
      </c>
      <c r="X32" s="34">
        <f t="shared" si="0"/>
        <v>621.275</v>
      </c>
      <c r="Y32" s="142"/>
    </row>
    <row r="33" spans="1:25" s="47" customFormat="1" ht="12.75">
      <c r="A33" s="187">
        <f t="shared" si="1"/>
        <v>30</v>
      </c>
      <c r="B33" s="47" t="s">
        <v>701</v>
      </c>
      <c r="C33" s="136" t="s">
        <v>706</v>
      </c>
      <c r="D33" s="136" t="s">
        <v>25</v>
      </c>
      <c r="E33" s="34"/>
      <c r="F33" s="178">
        <v>619.5</v>
      </c>
      <c r="G33" s="178"/>
      <c r="H33" s="178">
        <v>621.7</v>
      </c>
      <c r="I33" s="178"/>
      <c r="J33" s="178"/>
      <c r="K33" s="178"/>
      <c r="L33" s="178"/>
      <c r="M33" s="178"/>
      <c r="N33" s="176">
        <v>618.4</v>
      </c>
      <c r="O33" s="178"/>
      <c r="P33" s="178"/>
      <c r="Q33" s="178"/>
      <c r="R33" s="178">
        <v>619.6</v>
      </c>
      <c r="S33" s="178"/>
      <c r="T33" s="178">
        <v>624.1</v>
      </c>
      <c r="U33" s="34"/>
      <c r="V33" s="34"/>
      <c r="W33" s="34">
        <v>2484.9</v>
      </c>
      <c r="X33" s="34">
        <f t="shared" si="0"/>
        <v>621.225</v>
      </c>
      <c r="Y33" s="142"/>
    </row>
    <row r="34" spans="1:25" s="47" customFormat="1" ht="12.75">
      <c r="A34" s="187">
        <f t="shared" si="1"/>
        <v>31</v>
      </c>
      <c r="B34" s="47" t="s">
        <v>115</v>
      </c>
      <c r="C34" s="136" t="s">
        <v>116</v>
      </c>
      <c r="D34" s="136" t="s">
        <v>117</v>
      </c>
      <c r="E34" s="34"/>
      <c r="F34" s="178">
        <v>617.6</v>
      </c>
      <c r="G34" s="178"/>
      <c r="H34" s="178">
        <v>616</v>
      </c>
      <c r="I34" s="178"/>
      <c r="J34" s="178"/>
      <c r="K34" s="178"/>
      <c r="L34" s="178"/>
      <c r="M34" s="178"/>
      <c r="N34" s="176">
        <v>611.3</v>
      </c>
      <c r="O34" s="178"/>
      <c r="P34" s="178"/>
      <c r="Q34" s="178"/>
      <c r="R34" s="178">
        <v>625.7</v>
      </c>
      <c r="S34" s="178"/>
      <c r="T34" s="178">
        <v>623.3</v>
      </c>
      <c r="U34" s="34"/>
      <c r="V34" s="34"/>
      <c r="W34" s="34">
        <v>2482.6</v>
      </c>
      <c r="X34" s="34">
        <f t="shared" si="0"/>
        <v>620.65</v>
      </c>
      <c r="Y34" s="142"/>
    </row>
    <row r="35" spans="1:25" s="47" customFormat="1" ht="12.75">
      <c r="A35" s="187">
        <f t="shared" si="1"/>
        <v>32</v>
      </c>
      <c r="B35" s="47" t="s">
        <v>686</v>
      </c>
      <c r="C35" s="136" t="s">
        <v>700</v>
      </c>
      <c r="D35" s="136" t="s">
        <v>261</v>
      </c>
      <c r="E35" s="34"/>
      <c r="F35" s="178">
        <v>619.4</v>
      </c>
      <c r="G35" s="178"/>
      <c r="H35" s="178">
        <v>619</v>
      </c>
      <c r="I35" s="178"/>
      <c r="J35" s="178"/>
      <c r="K35" s="178"/>
      <c r="L35" s="178"/>
      <c r="M35" s="178"/>
      <c r="N35" s="178">
        <v>620.4</v>
      </c>
      <c r="O35" s="178"/>
      <c r="P35" s="178"/>
      <c r="Q35" s="178"/>
      <c r="R35" s="176">
        <v>615.8</v>
      </c>
      <c r="S35" s="178"/>
      <c r="T35" s="178">
        <v>623.7</v>
      </c>
      <c r="U35" s="34"/>
      <c r="V35" s="34"/>
      <c r="W35" s="34">
        <v>2482.5</v>
      </c>
      <c r="X35" s="34">
        <f t="shared" si="0"/>
        <v>620.625</v>
      </c>
      <c r="Y35" s="142"/>
    </row>
    <row r="36" spans="1:25" s="47" customFormat="1" ht="12.75">
      <c r="A36" s="187">
        <f t="shared" si="1"/>
        <v>33</v>
      </c>
      <c r="B36" s="47" t="s">
        <v>782</v>
      </c>
      <c r="C36" s="136" t="s">
        <v>679</v>
      </c>
      <c r="D36" s="136" t="s">
        <v>89</v>
      </c>
      <c r="E36" s="34"/>
      <c r="F36" s="178">
        <v>620.1</v>
      </c>
      <c r="G36" s="178"/>
      <c r="H36" s="178">
        <v>621.8</v>
      </c>
      <c r="I36" s="178"/>
      <c r="J36" s="178"/>
      <c r="K36" s="178"/>
      <c r="L36" s="178"/>
      <c r="M36" s="178"/>
      <c r="N36" s="176">
        <v>616.7</v>
      </c>
      <c r="O36" s="178"/>
      <c r="P36" s="178"/>
      <c r="Q36" s="178"/>
      <c r="R36" s="178">
        <v>621.4</v>
      </c>
      <c r="S36" s="178"/>
      <c r="T36" s="178">
        <v>619.2</v>
      </c>
      <c r="U36" s="34"/>
      <c r="V36" s="34"/>
      <c r="W36" s="34">
        <v>2482.5</v>
      </c>
      <c r="X36" s="34">
        <f aca="true" t="shared" si="2" ref="X36:X43">AVERAGE(W36/4)</f>
        <v>620.625</v>
      </c>
      <c r="Y36" s="142"/>
    </row>
    <row r="37" spans="1:25" s="47" customFormat="1" ht="12.75">
      <c r="A37" s="187">
        <f t="shared" si="1"/>
        <v>34</v>
      </c>
      <c r="B37" s="47" t="s">
        <v>90</v>
      </c>
      <c r="C37" s="136" t="s">
        <v>91</v>
      </c>
      <c r="D37" s="136" t="s">
        <v>261</v>
      </c>
      <c r="E37" s="34"/>
      <c r="F37" s="178">
        <v>625.1</v>
      </c>
      <c r="G37" s="178"/>
      <c r="H37" s="178">
        <v>618.2</v>
      </c>
      <c r="I37" s="178"/>
      <c r="J37" s="178"/>
      <c r="K37" s="178"/>
      <c r="L37" s="178"/>
      <c r="M37" s="178"/>
      <c r="N37" s="178">
        <v>619</v>
      </c>
      <c r="O37" s="178"/>
      <c r="P37" s="178"/>
      <c r="Q37" s="178"/>
      <c r="R37" s="178">
        <v>620.1</v>
      </c>
      <c r="S37" s="178"/>
      <c r="T37" s="176">
        <v>617.5</v>
      </c>
      <c r="U37" s="34"/>
      <c r="V37" s="34"/>
      <c r="W37" s="34">
        <v>2482.4</v>
      </c>
      <c r="X37" s="34">
        <f t="shared" si="2"/>
        <v>620.6</v>
      </c>
      <c r="Y37" s="142"/>
    </row>
    <row r="38" spans="1:25" s="47" customFormat="1" ht="12.75">
      <c r="A38" s="187">
        <f t="shared" si="1"/>
        <v>35</v>
      </c>
      <c r="B38" s="48" t="s">
        <v>1073</v>
      </c>
      <c r="C38" s="136" t="s">
        <v>929</v>
      </c>
      <c r="D38" s="136" t="s">
        <v>21</v>
      </c>
      <c r="E38" s="34"/>
      <c r="F38" s="178">
        <v>617.6</v>
      </c>
      <c r="G38" s="178"/>
      <c r="H38" s="176">
        <v>613.8</v>
      </c>
      <c r="I38" s="178"/>
      <c r="J38" s="178"/>
      <c r="K38" s="178"/>
      <c r="L38" s="178"/>
      <c r="M38" s="178"/>
      <c r="N38" s="178">
        <v>621.1</v>
      </c>
      <c r="O38" s="178"/>
      <c r="P38" s="178"/>
      <c r="Q38" s="178"/>
      <c r="R38" s="178">
        <v>620.1</v>
      </c>
      <c r="S38" s="178"/>
      <c r="T38" s="178">
        <v>623.5</v>
      </c>
      <c r="U38" s="34"/>
      <c r="V38" s="34"/>
      <c r="W38" s="34">
        <v>2482.3</v>
      </c>
      <c r="X38" s="34">
        <f t="shared" si="2"/>
        <v>620.575</v>
      </c>
      <c r="Y38" s="142"/>
    </row>
    <row r="39" spans="1:25" s="47" customFormat="1" ht="12.75">
      <c r="A39" s="187">
        <f t="shared" si="1"/>
        <v>36</v>
      </c>
      <c r="B39" s="47" t="s">
        <v>1010</v>
      </c>
      <c r="C39" s="136" t="s">
        <v>1011</v>
      </c>
      <c r="D39" s="136" t="s">
        <v>20</v>
      </c>
      <c r="E39" s="34"/>
      <c r="F39" s="178">
        <v>621.8</v>
      </c>
      <c r="G39" s="178"/>
      <c r="H39" s="178">
        <v>620.2</v>
      </c>
      <c r="I39" s="178"/>
      <c r="J39" s="178"/>
      <c r="K39" s="178"/>
      <c r="L39" s="178"/>
      <c r="M39" s="178"/>
      <c r="N39" s="178">
        <v>618.4</v>
      </c>
      <c r="O39" s="178"/>
      <c r="P39" s="178"/>
      <c r="Q39" s="178"/>
      <c r="R39" s="178">
        <v>621.4</v>
      </c>
      <c r="S39" s="178"/>
      <c r="T39" s="176">
        <v>617.6</v>
      </c>
      <c r="U39" s="34"/>
      <c r="V39" s="34"/>
      <c r="W39" s="34">
        <v>2481.8</v>
      </c>
      <c r="X39" s="34">
        <f t="shared" si="2"/>
        <v>620.45</v>
      </c>
      <c r="Y39" s="142"/>
    </row>
    <row r="40" spans="1:25" s="47" customFormat="1" ht="12.75">
      <c r="A40" s="187">
        <f t="shared" si="1"/>
        <v>37</v>
      </c>
      <c r="B40" s="47" t="s">
        <v>66</v>
      </c>
      <c r="C40" s="136" t="s">
        <v>67</v>
      </c>
      <c r="D40" s="136" t="s">
        <v>24</v>
      </c>
      <c r="E40" s="34"/>
      <c r="F40" s="178">
        <v>618.8</v>
      </c>
      <c r="G40" s="178"/>
      <c r="H40" s="178">
        <v>622.8</v>
      </c>
      <c r="I40" s="178"/>
      <c r="J40" s="178"/>
      <c r="K40" s="178"/>
      <c r="L40" s="178"/>
      <c r="M40" s="178"/>
      <c r="N40" s="178">
        <v>622.6</v>
      </c>
      <c r="O40" s="178"/>
      <c r="P40" s="178"/>
      <c r="Q40" s="178"/>
      <c r="R40" s="176">
        <v>616.5</v>
      </c>
      <c r="S40" s="178"/>
      <c r="T40" s="178">
        <v>617.5</v>
      </c>
      <c r="U40" s="34"/>
      <c r="V40" s="34"/>
      <c r="W40" s="34">
        <v>2481.7</v>
      </c>
      <c r="X40" s="34">
        <f t="shared" si="2"/>
        <v>620.425</v>
      </c>
      <c r="Y40" s="142"/>
    </row>
    <row r="41" spans="1:25" s="47" customFormat="1" ht="12.75">
      <c r="A41" s="187">
        <f t="shared" si="1"/>
        <v>38</v>
      </c>
      <c r="B41" s="47" t="s">
        <v>118</v>
      </c>
      <c r="C41" s="136" t="s">
        <v>119</v>
      </c>
      <c r="D41" s="136" t="s">
        <v>20</v>
      </c>
      <c r="E41" s="34"/>
      <c r="F41" s="178">
        <v>619.2</v>
      </c>
      <c r="G41" s="178"/>
      <c r="H41" s="178">
        <v>619.5</v>
      </c>
      <c r="I41" s="178"/>
      <c r="J41" s="178"/>
      <c r="K41" s="178"/>
      <c r="L41" s="178"/>
      <c r="M41" s="178"/>
      <c r="N41" s="176">
        <v>616.4</v>
      </c>
      <c r="O41" s="178"/>
      <c r="P41" s="178"/>
      <c r="Q41" s="178"/>
      <c r="R41" s="178">
        <v>624.4</v>
      </c>
      <c r="S41" s="178"/>
      <c r="T41" s="178">
        <v>618.4</v>
      </c>
      <c r="U41" s="34"/>
      <c r="V41" s="34"/>
      <c r="W41" s="34">
        <v>2481.5</v>
      </c>
      <c r="X41" s="34">
        <f t="shared" si="2"/>
        <v>620.375</v>
      </c>
      <c r="Y41" s="142"/>
    </row>
    <row r="42" spans="1:25" s="47" customFormat="1" ht="12.75">
      <c r="A42" s="187">
        <f t="shared" si="1"/>
        <v>39</v>
      </c>
      <c r="B42" s="47" t="s">
        <v>689</v>
      </c>
      <c r="C42" s="136" t="s">
        <v>708</v>
      </c>
      <c r="D42" s="136" t="s">
        <v>21</v>
      </c>
      <c r="E42" s="34"/>
      <c r="F42" s="178">
        <v>621.6</v>
      </c>
      <c r="G42" s="178"/>
      <c r="H42" s="178">
        <v>619.5</v>
      </c>
      <c r="I42" s="178"/>
      <c r="J42" s="178"/>
      <c r="K42" s="178"/>
      <c r="L42" s="178"/>
      <c r="M42" s="178"/>
      <c r="N42" s="178">
        <v>620.6</v>
      </c>
      <c r="O42" s="178"/>
      <c r="P42" s="178"/>
      <c r="Q42" s="178"/>
      <c r="R42" s="176">
        <v>613.3</v>
      </c>
      <c r="S42" s="178"/>
      <c r="T42" s="178">
        <v>618.9</v>
      </c>
      <c r="U42" s="34"/>
      <c r="V42" s="34"/>
      <c r="W42" s="34">
        <v>2480.6</v>
      </c>
      <c r="X42" s="34">
        <f t="shared" si="2"/>
        <v>620.15</v>
      </c>
      <c r="Y42" s="142"/>
    </row>
    <row r="43" spans="1:25" s="47" customFormat="1" ht="12.75">
      <c r="A43" s="187">
        <f t="shared" si="1"/>
        <v>40</v>
      </c>
      <c r="B43" s="47" t="s">
        <v>716</v>
      </c>
      <c r="C43" s="136" t="s">
        <v>717</v>
      </c>
      <c r="D43" s="136" t="s">
        <v>20</v>
      </c>
      <c r="E43" s="34"/>
      <c r="F43" s="178">
        <v>617.9</v>
      </c>
      <c r="G43" s="178"/>
      <c r="H43" s="178">
        <v>619</v>
      </c>
      <c r="I43" s="178"/>
      <c r="J43" s="178"/>
      <c r="K43" s="178"/>
      <c r="L43" s="178"/>
      <c r="M43" s="178"/>
      <c r="N43" s="176">
        <v>616.8</v>
      </c>
      <c r="O43" s="178"/>
      <c r="P43" s="178"/>
      <c r="Q43" s="178"/>
      <c r="R43" s="178">
        <v>623.4</v>
      </c>
      <c r="S43" s="178"/>
      <c r="T43" s="178">
        <v>619.4</v>
      </c>
      <c r="U43" s="34"/>
      <c r="V43" s="34"/>
      <c r="W43" s="34">
        <v>2479.7</v>
      </c>
      <c r="X43" s="34">
        <f t="shared" si="2"/>
        <v>619.925</v>
      </c>
      <c r="Y43" s="142"/>
    </row>
  </sheetData>
  <sheetProtection/>
  <mergeCells count="1">
    <mergeCell ref="A1:X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3"/>
  <sheetViews>
    <sheetView zoomScale="85" zoomScaleNormal="85" zoomScalePageLayoutView="0" workbookViewId="0" topLeftCell="A1">
      <selection activeCell="B3" sqref="B3:W14"/>
    </sheetView>
  </sheetViews>
  <sheetFormatPr defaultColWidth="9.140625" defaultRowHeight="15"/>
  <cols>
    <col min="1" max="1" width="5.140625" style="59" bestFit="1" customWidth="1"/>
    <col min="2" max="2" width="36.28125" style="0" bestFit="1" customWidth="1"/>
    <col min="3" max="3" width="11.28125" style="59" bestFit="1" customWidth="1"/>
    <col min="4" max="4" width="6.140625" style="90" customWidth="1"/>
    <col min="5" max="5" width="7.57421875" style="108" bestFit="1" customWidth="1"/>
    <col min="6" max="6" width="8.140625" style="108" bestFit="1" customWidth="1"/>
    <col min="7" max="7" width="4.7109375" style="108" bestFit="1" customWidth="1"/>
    <col min="8" max="8" width="8.140625" style="108" bestFit="1" customWidth="1"/>
    <col min="9" max="9" width="4.7109375" style="108" bestFit="1" customWidth="1"/>
    <col min="10" max="10" width="11.140625" style="108" bestFit="1" customWidth="1"/>
    <col min="11" max="11" width="4.421875" style="108" bestFit="1" customWidth="1"/>
    <col min="12" max="12" width="6.421875" style="108" bestFit="1" customWidth="1"/>
    <col min="13" max="13" width="10.7109375" style="108" customWidth="1"/>
    <col min="14" max="14" width="4.421875" style="108" bestFit="1" customWidth="1"/>
    <col min="15" max="15" width="7.8515625" style="108" customWidth="1"/>
    <col min="16" max="16" width="7.7109375" style="108" customWidth="1"/>
    <col min="17" max="17" width="9.00390625" style="108" customWidth="1"/>
    <col min="18" max="18" width="4.421875" style="108" customWidth="1"/>
    <col min="19" max="20" width="7.140625" style="108" customWidth="1"/>
    <col min="21" max="21" width="9.7109375" style="108" customWidth="1"/>
    <col min="22" max="22" width="7.7109375" style="185" bestFit="1" customWidth="1"/>
    <col min="23" max="23" width="6.421875" style="185" bestFit="1" customWidth="1"/>
  </cols>
  <sheetData>
    <row r="1" spans="1:23" ht="30">
      <c r="A1" s="326" t="s">
        <v>756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8"/>
    </row>
    <row r="2" spans="1:23" ht="15">
      <c r="A2" s="187"/>
      <c r="B2" s="47" t="s">
        <v>0</v>
      </c>
      <c r="C2" s="136"/>
      <c r="D2" s="99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191"/>
    </row>
    <row r="3" spans="1:23" s="193" customFormat="1" ht="39.75" customHeight="1">
      <c r="A3" s="188" t="s">
        <v>1</v>
      </c>
      <c r="B3" s="122" t="s">
        <v>2</v>
      </c>
      <c r="C3" s="189" t="s">
        <v>3</v>
      </c>
      <c r="D3" s="122" t="s">
        <v>4</v>
      </c>
      <c r="E3" s="190" t="s">
        <v>1047</v>
      </c>
      <c r="F3" s="190" t="s">
        <v>1052</v>
      </c>
      <c r="G3" s="190" t="s">
        <v>741</v>
      </c>
      <c r="H3" s="190" t="s">
        <v>1053</v>
      </c>
      <c r="I3" s="190" t="s">
        <v>741</v>
      </c>
      <c r="J3" s="190" t="s">
        <v>1066</v>
      </c>
      <c r="K3" s="190" t="s">
        <v>745</v>
      </c>
      <c r="L3" s="190" t="s">
        <v>1069</v>
      </c>
      <c r="M3" s="190" t="s">
        <v>1070</v>
      </c>
      <c r="N3" s="190" t="s">
        <v>741</v>
      </c>
      <c r="O3" s="190" t="s">
        <v>1089</v>
      </c>
      <c r="P3" s="190" t="s">
        <v>1090</v>
      </c>
      <c r="Q3" s="190" t="s">
        <v>1092</v>
      </c>
      <c r="R3" s="190" t="s">
        <v>745</v>
      </c>
      <c r="S3" s="190" t="s">
        <v>1093</v>
      </c>
      <c r="T3" s="190" t="s">
        <v>741</v>
      </c>
      <c r="U3" s="301" t="s">
        <v>1132</v>
      </c>
      <c r="V3" s="190" t="s">
        <v>744</v>
      </c>
      <c r="W3" s="192" t="s">
        <v>6</v>
      </c>
    </row>
    <row r="4" spans="1:23" s="40" customFormat="1" ht="16.5" customHeight="1">
      <c r="A4" s="187">
        <f>ROW(A1)</f>
        <v>1</v>
      </c>
      <c r="B4" s="47" t="s">
        <v>680</v>
      </c>
      <c r="C4" s="136" t="s">
        <v>493</v>
      </c>
      <c r="D4" s="99" t="s">
        <v>24</v>
      </c>
      <c r="E4" s="34">
        <v>627.9</v>
      </c>
      <c r="F4" s="34">
        <v>626.7</v>
      </c>
      <c r="G4" s="34"/>
      <c r="H4" s="34">
        <v>625.7</v>
      </c>
      <c r="I4" s="34"/>
      <c r="J4" s="176">
        <v>626.8</v>
      </c>
      <c r="K4" s="178"/>
      <c r="L4" s="178">
        <v>627.1</v>
      </c>
      <c r="M4" s="178">
        <v>628.6</v>
      </c>
      <c r="N4" s="178">
        <v>2</v>
      </c>
      <c r="O4" s="178">
        <v>628.4</v>
      </c>
      <c r="P4" s="178">
        <v>633.9</v>
      </c>
      <c r="Q4" s="34"/>
      <c r="R4" s="34"/>
      <c r="S4" s="34"/>
      <c r="T4" s="34"/>
      <c r="U4" s="34"/>
      <c r="V4" s="34">
        <v>2520</v>
      </c>
      <c r="W4" s="191">
        <f aca="true" t="shared" si="0" ref="W4:W14">AVERAGE(V4/4)</f>
        <v>630</v>
      </c>
    </row>
    <row r="5" spans="1:23" s="40" customFormat="1" ht="15">
      <c r="A5" s="187">
        <f aca="true" t="shared" si="1" ref="A5:A43">ROW(A2)</f>
        <v>2</v>
      </c>
      <c r="B5" s="47" t="s">
        <v>471</v>
      </c>
      <c r="C5" s="136" t="s">
        <v>472</v>
      </c>
      <c r="D5" s="99" t="s">
        <v>21</v>
      </c>
      <c r="E5" s="34"/>
      <c r="F5" s="34">
        <v>625.3</v>
      </c>
      <c r="G5" s="34">
        <v>0.25</v>
      </c>
      <c r="H5" s="34">
        <v>619</v>
      </c>
      <c r="I5" s="34"/>
      <c r="J5" s="178">
        <v>629.3</v>
      </c>
      <c r="K5" s="178"/>
      <c r="L5" s="178"/>
      <c r="M5" s="176">
        <v>623.5</v>
      </c>
      <c r="N5" s="178"/>
      <c r="O5" s="178"/>
      <c r="P5" s="178"/>
      <c r="Q5" s="178">
        <v>630.1</v>
      </c>
      <c r="R5" s="178">
        <v>0.75</v>
      </c>
      <c r="S5" s="178">
        <v>626.5</v>
      </c>
      <c r="T5" s="178">
        <v>0.1</v>
      </c>
      <c r="U5" s="178">
        <v>630.1</v>
      </c>
      <c r="V5" s="34">
        <v>2516.85</v>
      </c>
      <c r="W5" s="191">
        <f t="shared" si="0"/>
        <v>629.2125</v>
      </c>
    </row>
    <row r="6" spans="1:23" s="40" customFormat="1" ht="18.75" customHeight="1">
      <c r="A6" s="187">
        <f t="shared" si="1"/>
        <v>3</v>
      </c>
      <c r="B6" s="47" t="s">
        <v>684</v>
      </c>
      <c r="C6" s="136" t="s">
        <v>698</v>
      </c>
      <c r="D6" s="99" t="s">
        <v>24</v>
      </c>
      <c r="E6" s="34">
        <v>627.7</v>
      </c>
      <c r="F6" s="34"/>
      <c r="G6" s="34"/>
      <c r="H6" s="178">
        <v>627.6</v>
      </c>
      <c r="I6" s="178">
        <v>2</v>
      </c>
      <c r="J6" s="176">
        <v>619.1</v>
      </c>
      <c r="K6" s="178"/>
      <c r="L6" s="178"/>
      <c r="M6" s="178">
        <v>629.4</v>
      </c>
      <c r="N6" s="178">
        <v>0.25</v>
      </c>
      <c r="O6" s="178"/>
      <c r="P6" s="178"/>
      <c r="Q6" s="178">
        <v>626</v>
      </c>
      <c r="R6" s="178">
        <v>0.5</v>
      </c>
      <c r="S6" s="178">
        <v>625.3</v>
      </c>
      <c r="T6" s="34"/>
      <c r="U6" s="34"/>
      <c r="V6" s="34">
        <v>2511.05</v>
      </c>
      <c r="W6" s="191">
        <f t="shared" si="0"/>
        <v>627.7625</v>
      </c>
    </row>
    <row r="7" spans="1:23" s="40" customFormat="1" ht="15">
      <c r="A7" s="187">
        <f t="shared" si="1"/>
        <v>4</v>
      </c>
      <c r="B7" s="47" t="s">
        <v>690</v>
      </c>
      <c r="C7" s="136" t="s">
        <v>759</v>
      </c>
      <c r="D7" s="99" t="s">
        <v>534</v>
      </c>
      <c r="E7" s="34"/>
      <c r="F7" s="34">
        <v>626.9</v>
      </c>
      <c r="G7" s="34">
        <v>1</v>
      </c>
      <c r="H7" s="178">
        <v>627.3</v>
      </c>
      <c r="I7" s="178">
        <v>1</v>
      </c>
      <c r="J7" s="178">
        <v>625.3</v>
      </c>
      <c r="K7" s="178"/>
      <c r="L7" s="178"/>
      <c r="M7" s="176">
        <v>625.2</v>
      </c>
      <c r="N7" s="178"/>
      <c r="O7" s="178"/>
      <c r="P7" s="178"/>
      <c r="Q7" s="178">
        <v>626</v>
      </c>
      <c r="R7" s="178"/>
      <c r="S7" s="178">
        <v>628.3</v>
      </c>
      <c r="T7" s="178">
        <v>0.75</v>
      </c>
      <c r="U7" s="178"/>
      <c r="V7" s="34">
        <v>2508.65</v>
      </c>
      <c r="W7" s="191">
        <f t="shared" si="0"/>
        <v>627.1625</v>
      </c>
    </row>
    <row r="8" spans="1:23" s="40" customFormat="1" ht="21" customHeight="1">
      <c r="A8" s="187">
        <f t="shared" si="1"/>
        <v>5</v>
      </c>
      <c r="B8" s="122" t="s">
        <v>792</v>
      </c>
      <c r="C8" s="136" t="s">
        <v>778</v>
      </c>
      <c r="D8" s="99" t="s">
        <v>114</v>
      </c>
      <c r="E8" s="34"/>
      <c r="F8" s="178">
        <v>630.1</v>
      </c>
      <c r="G8" s="178">
        <v>2</v>
      </c>
      <c r="H8" s="178">
        <v>628</v>
      </c>
      <c r="I8" s="178">
        <v>0.25</v>
      </c>
      <c r="J8" s="178"/>
      <c r="K8" s="178"/>
      <c r="L8" s="178"/>
      <c r="M8" s="178">
        <v>626.2</v>
      </c>
      <c r="N8" s="178">
        <v>0.1</v>
      </c>
      <c r="O8" s="178"/>
      <c r="P8" s="178"/>
      <c r="Q8" s="178">
        <v>621.2</v>
      </c>
      <c r="R8" s="178"/>
      <c r="S8" s="176">
        <v>619.4</v>
      </c>
      <c r="T8" s="34"/>
      <c r="U8" s="34"/>
      <c r="V8" s="34">
        <v>2507.85</v>
      </c>
      <c r="W8" s="191">
        <f t="shared" si="0"/>
        <v>626.9625</v>
      </c>
    </row>
    <row r="9" spans="1:23" s="40" customFormat="1" ht="15">
      <c r="A9" s="187">
        <f t="shared" si="1"/>
        <v>6</v>
      </c>
      <c r="B9" s="47" t="s">
        <v>681</v>
      </c>
      <c r="C9" s="136" t="s">
        <v>714</v>
      </c>
      <c r="D9" s="99" t="s">
        <v>21</v>
      </c>
      <c r="E9" s="34"/>
      <c r="F9" s="34">
        <v>624.5</v>
      </c>
      <c r="G9" s="34"/>
      <c r="H9" s="178">
        <v>623.8</v>
      </c>
      <c r="I9" s="178"/>
      <c r="J9" s="178">
        <v>620.7</v>
      </c>
      <c r="K9" s="178">
        <v>2</v>
      </c>
      <c r="L9" s="178"/>
      <c r="M9" s="176">
        <v>623.5</v>
      </c>
      <c r="N9" s="178"/>
      <c r="O9" s="178"/>
      <c r="P9" s="178"/>
      <c r="Q9" s="178">
        <v>629.5</v>
      </c>
      <c r="R9" s="178">
        <v>1</v>
      </c>
      <c r="S9" s="178">
        <v>628.9</v>
      </c>
      <c r="T9" s="178">
        <v>1</v>
      </c>
      <c r="U9" s="178"/>
      <c r="V9" s="34">
        <v>2506.9</v>
      </c>
      <c r="W9" s="191">
        <f t="shared" si="0"/>
        <v>626.725</v>
      </c>
    </row>
    <row r="10" spans="1:23" s="40" customFormat="1" ht="15">
      <c r="A10" s="187">
        <f t="shared" si="1"/>
        <v>7</v>
      </c>
      <c r="B10" s="133" t="s">
        <v>1015</v>
      </c>
      <c r="C10" s="161" t="s">
        <v>424</v>
      </c>
      <c r="D10" s="161" t="s">
        <v>80</v>
      </c>
      <c r="E10" s="34"/>
      <c r="F10" s="178">
        <v>621.6</v>
      </c>
      <c r="G10" s="178"/>
      <c r="H10" s="178">
        <v>629.4</v>
      </c>
      <c r="I10" s="178">
        <v>0.5</v>
      </c>
      <c r="J10" s="178"/>
      <c r="K10" s="178"/>
      <c r="L10" s="178"/>
      <c r="M10" s="178">
        <v>624.8</v>
      </c>
      <c r="N10" s="178"/>
      <c r="O10" s="178"/>
      <c r="P10" s="178"/>
      <c r="Q10" s="176">
        <v>621</v>
      </c>
      <c r="R10" s="178"/>
      <c r="S10" s="178">
        <v>625.6</v>
      </c>
      <c r="T10" s="34"/>
      <c r="U10" s="34"/>
      <c r="V10" s="91">
        <v>2501.9</v>
      </c>
      <c r="W10" s="191">
        <f t="shared" si="0"/>
        <v>625.475</v>
      </c>
    </row>
    <row r="11" spans="1:23" s="40" customFormat="1" ht="15">
      <c r="A11" s="187">
        <f t="shared" si="1"/>
        <v>8</v>
      </c>
      <c r="B11" s="47" t="s">
        <v>685</v>
      </c>
      <c r="C11" s="136" t="s">
        <v>707</v>
      </c>
      <c r="D11" s="99" t="s">
        <v>52</v>
      </c>
      <c r="E11" s="34"/>
      <c r="F11" s="34">
        <v>627.3</v>
      </c>
      <c r="G11" s="34"/>
      <c r="H11" s="178">
        <v>624.6</v>
      </c>
      <c r="I11" s="178"/>
      <c r="J11" s="178">
        <v>624.7</v>
      </c>
      <c r="K11" s="178">
        <v>1</v>
      </c>
      <c r="L11" s="178"/>
      <c r="M11" s="178">
        <v>625</v>
      </c>
      <c r="N11" s="178"/>
      <c r="O11" s="178"/>
      <c r="P11" s="178"/>
      <c r="Q11" s="178">
        <v>624</v>
      </c>
      <c r="R11" s="178"/>
      <c r="S11" s="176">
        <v>621.1</v>
      </c>
      <c r="T11" s="34"/>
      <c r="U11" s="34"/>
      <c r="V11" s="34">
        <v>2499.3</v>
      </c>
      <c r="W11" s="191">
        <f t="shared" si="0"/>
        <v>624.825</v>
      </c>
    </row>
    <row r="12" spans="1:23" s="40" customFormat="1" ht="15">
      <c r="A12" s="187">
        <f t="shared" si="1"/>
        <v>9</v>
      </c>
      <c r="B12" s="47" t="s">
        <v>760</v>
      </c>
      <c r="C12" s="136" t="s">
        <v>761</v>
      </c>
      <c r="D12" s="99" t="s">
        <v>114</v>
      </c>
      <c r="E12" s="34"/>
      <c r="F12" s="176">
        <v>622.6</v>
      </c>
      <c r="G12" s="178"/>
      <c r="H12" s="178">
        <v>623.4</v>
      </c>
      <c r="I12" s="178"/>
      <c r="J12" s="178"/>
      <c r="K12" s="178"/>
      <c r="L12" s="178"/>
      <c r="M12" s="178">
        <v>625.4</v>
      </c>
      <c r="N12" s="178">
        <v>0.1</v>
      </c>
      <c r="O12" s="178"/>
      <c r="P12" s="178"/>
      <c r="Q12" s="178">
        <v>623.4</v>
      </c>
      <c r="R12" s="178"/>
      <c r="S12" s="178">
        <v>623.5</v>
      </c>
      <c r="T12" s="34"/>
      <c r="U12" s="34"/>
      <c r="V12" s="34">
        <v>2495.8</v>
      </c>
      <c r="W12" s="191">
        <f t="shared" si="0"/>
        <v>623.95</v>
      </c>
    </row>
    <row r="13" spans="1:23" s="40" customFormat="1" ht="15">
      <c r="A13" s="187">
        <f t="shared" si="1"/>
        <v>10</v>
      </c>
      <c r="B13" s="47" t="s">
        <v>410</v>
      </c>
      <c r="C13" s="136" t="s">
        <v>411</v>
      </c>
      <c r="D13" s="99" t="s">
        <v>117</v>
      </c>
      <c r="E13" s="34"/>
      <c r="F13" s="178">
        <v>621.5</v>
      </c>
      <c r="G13" s="178"/>
      <c r="H13" s="176">
        <v>620.8</v>
      </c>
      <c r="I13" s="178"/>
      <c r="J13" s="178"/>
      <c r="K13" s="178"/>
      <c r="L13" s="178"/>
      <c r="M13" s="178">
        <v>622.2</v>
      </c>
      <c r="N13" s="178"/>
      <c r="O13" s="178"/>
      <c r="P13" s="178"/>
      <c r="Q13" s="178">
        <v>622.9</v>
      </c>
      <c r="R13" s="178"/>
      <c r="S13" s="178">
        <v>625.1</v>
      </c>
      <c r="T13" s="34"/>
      <c r="U13" s="34"/>
      <c r="V13" s="34">
        <v>2491.7</v>
      </c>
      <c r="W13" s="191">
        <f t="shared" si="0"/>
        <v>622.925</v>
      </c>
    </row>
    <row r="14" spans="1:23" s="40" customFormat="1" ht="15">
      <c r="A14" s="187">
        <f t="shared" si="1"/>
        <v>11</v>
      </c>
      <c r="B14" s="133" t="s">
        <v>1013</v>
      </c>
      <c r="C14" s="161" t="s">
        <v>493</v>
      </c>
      <c r="D14" s="161" t="s">
        <v>14</v>
      </c>
      <c r="E14" s="34"/>
      <c r="F14" s="176">
        <v>614.1</v>
      </c>
      <c r="G14" s="178"/>
      <c r="H14" s="178">
        <v>621.9</v>
      </c>
      <c r="I14" s="178"/>
      <c r="J14" s="178"/>
      <c r="K14" s="178"/>
      <c r="L14" s="178"/>
      <c r="M14" s="178">
        <v>621</v>
      </c>
      <c r="N14" s="178"/>
      <c r="O14" s="178"/>
      <c r="P14" s="178"/>
      <c r="Q14" s="178">
        <v>626.7</v>
      </c>
      <c r="R14" s="178"/>
      <c r="S14" s="178">
        <v>622</v>
      </c>
      <c r="T14" s="34"/>
      <c r="U14" s="34"/>
      <c r="V14" s="91">
        <v>2491.6</v>
      </c>
      <c r="W14" s="191">
        <f t="shared" si="0"/>
        <v>622.9</v>
      </c>
    </row>
    <row r="15" spans="1:23" s="40" customFormat="1" ht="15">
      <c r="A15" s="187">
        <f t="shared" si="1"/>
        <v>12</v>
      </c>
      <c r="B15" s="47" t="s">
        <v>694</v>
      </c>
      <c r="C15" s="136" t="s">
        <v>695</v>
      </c>
      <c r="D15" s="99" t="s">
        <v>35</v>
      </c>
      <c r="E15" s="34"/>
      <c r="F15" s="178">
        <v>624.9</v>
      </c>
      <c r="G15" s="178"/>
      <c r="H15" s="176">
        <v>619.9</v>
      </c>
      <c r="I15" s="178"/>
      <c r="J15" s="178"/>
      <c r="K15" s="178"/>
      <c r="L15" s="178"/>
      <c r="M15" s="178">
        <v>620.1</v>
      </c>
      <c r="N15" s="178"/>
      <c r="O15" s="178"/>
      <c r="P15" s="178"/>
      <c r="Q15" s="178">
        <v>625.5</v>
      </c>
      <c r="R15" s="178"/>
      <c r="S15" s="178">
        <v>620.1</v>
      </c>
      <c r="T15" s="34"/>
      <c r="U15" s="34"/>
      <c r="V15" s="34">
        <v>2490.6</v>
      </c>
      <c r="W15" s="191">
        <f aca="true" t="shared" si="2" ref="W15:W39">AVERAGE(V15/4)</f>
        <v>622.65</v>
      </c>
    </row>
    <row r="16" spans="1:23" s="40" customFormat="1" ht="15">
      <c r="A16" s="187">
        <f t="shared" si="1"/>
        <v>13</v>
      </c>
      <c r="B16" s="133" t="s">
        <v>848</v>
      </c>
      <c r="C16" s="136" t="s">
        <v>849</v>
      </c>
      <c r="D16" s="99" t="s">
        <v>21</v>
      </c>
      <c r="E16" s="34"/>
      <c r="F16" s="176">
        <v>618.8</v>
      </c>
      <c r="G16" s="178"/>
      <c r="H16" s="178">
        <v>621.6</v>
      </c>
      <c r="I16" s="178"/>
      <c r="J16" s="178"/>
      <c r="K16" s="178"/>
      <c r="L16" s="178"/>
      <c r="M16" s="178">
        <v>624</v>
      </c>
      <c r="N16" s="178"/>
      <c r="O16" s="178"/>
      <c r="P16" s="178"/>
      <c r="Q16" s="178">
        <v>622.6</v>
      </c>
      <c r="R16" s="178"/>
      <c r="S16" s="178">
        <v>621.7</v>
      </c>
      <c r="T16" s="34"/>
      <c r="U16" s="34"/>
      <c r="V16" s="91">
        <v>2489.9</v>
      </c>
      <c r="W16" s="191">
        <f t="shared" si="2"/>
        <v>622.475</v>
      </c>
    </row>
    <row r="17" spans="1:23" s="40" customFormat="1" ht="15">
      <c r="A17" s="187">
        <f t="shared" si="1"/>
        <v>14</v>
      </c>
      <c r="B17" s="47" t="s">
        <v>795</v>
      </c>
      <c r="C17" s="136" t="s">
        <v>796</v>
      </c>
      <c r="D17" s="99" t="s">
        <v>52</v>
      </c>
      <c r="E17" s="34"/>
      <c r="F17" s="178">
        <v>623.8</v>
      </c>
      <c r="G17" s="178"/>
      <c r="H17" s="178">
        <v>619.6</v>
      </c>
      <c r="I17" s="178"/>
      <c r="J17" s="178"/>
      <c r="K17" s="178"/>
      <c r="L17" s="178"/>
      <c r="M17" s="178">
        <v>621.8</v>
      </c>
      <c r="N17" s="178"/>
      <c r="O17" s="178"/>
      <c r="P17" s="178"/>
      <c r="Q17" s="178">
        <v>620.6</v>
      </c>
      <c r="R17" s="178"/>
      <c r="S17" s="176">
        <v>618.9</v>
      </c>
      <c r="T17" s="34"/>
      <c r="U17" s="34"/>
      <c r="V17" s="34">
        <v>2485.8</v>
      </c>
      <c r="W17" s="191">
        <f t="shared" si="2"/>
        <v>621.45</v>
      </c>
    </row>
    <row r="18" spans="1:23" s="40" customFormat="1" ht="15">
      <c r="A18" s="187">
        <f t="shared" si="1"/>
        <v>15</v>
      </c>
      <c r="B18" s="47" t="s">
        <v>702</v>
      </c>
      <c r="C18" s="136" t="s">
        <v>703</v>
      </c>
      <c r="D18" s="99" t="s">
        <v>9</v>
      </c>
      <c r="E18" s="34"/>
      <c r="F18" s="178">
        <v>618.2</v>
      </c>
      <c r="G18" s="178"/>
      <c r="H18" s="178">
        <v>620.3</v>
      </c>
      <c r="I18" s="178"/>
      <c r="J18" s="178"/>
      <c r="K18" s="178"/>
      <c r="L18" s="178"/>
      <c r="M18" s="176">
        <v>617</v>
      </c>
      <c r="N18" s="178"/>
      <c r="O18" s="178"/>
      <c r="P18" s="178"/>
      <c r="Q18" s="178">
        <v>626.5</v>
      </c>
      <c r="R18" s="178">
        <v>0.1</v>
      </c>
      <c r="S18" s="178">
        <v>620.1</v>
      </c>
      <c r="T18" s="34"/>
      <c r="U18" s="34"/>
      <c r="V18" s="34">
        <v>2485.2</v>
      </c>
      <c r="W18" s="191">
        <f t="shared" si="2"/>
        <v>621.3</v>
      </c>
    </row>
    <row r="19" spans="1:23" s="40" customFormat="1" ht="15">
      <c r="A19" s="187">
        <f t="shared" si="1"/>
        <v>16</v>
      </c>
      <c r="B19" s="133" t="s">
        <v>914</v>
      </c>
      <c r="C19" s="161" t="s">
        <v>915</v>
      </c>
      <c r="D19" s="130" t="s">
        <v>24</v>
      </c>
      <c r="E19" s="34"/>
      <c r="F19" s="176">
        <v>600.7</v>
      </c>
      <c r="G19" s="178"/>
      <c r="H19" s="178">
        <v>611.1</v>
      </c>
      <c r="I19" s="178"/>
      <c r="J19" s="178"/>
      <c r="K19" s="178"/>
      <c r="L19" s="178"/>
      <c r="M19" s="178">
        <v>622.8</v>
      </c>
      <c r="N19" s="178"/>
      <c r="O19" s="178"/>
      <c r="P19" s="178"/>
      <c r="Q19" s="178">
        <v>624.1</v>
      </c>
      <c r="R19" s="178"/>
      <c r="S19" s="178">
        <v>626.4</v>
      </c>
      <c r="T19" s="178">
        <v>0.5</v>
      </c>
      <c r="U19" s="178"/>
      <c r="V19" s="91">
        <v>2484.9</v>
      </c>
      <c r="W19" s="191">
        <f t="shared" si="2"/>
        <v>621.225</v>
      </c>
    </row>
    <row r="20" spans="1:23" s="40" customFormat="1" ht="15">
      <c r="A20" s="187">
        <f t="shared" si="1"/>
        <v>17</v>
      </c>
      <c r="B20" s="47" t="s">
        <v>701</v>
      </c>
      <c r="C20" s="136" t="s">
        <v>706</v>
      </c>
      <c r="D20" s="99" t="s">
        <v>25</v>
      </c>
      <c r="E20" s="34"/>
      <c r="F20" s="178">
        <v>619.5</v>
      </c>
      <c r="G20" s="178"/>
      <c r="H20" s="178">
        <v>621.7</v>
      </c>
      <c r="I20" s="178"/>
      <c r="J20" s="178"/>
      <c r="K20" s="178"/>
      <c r="L20" s="178"/>
      <c r="M20" s="176">
        <v>618.4</v>
      </c>
      <c r="N20" s="178"/>
      <c r="O20" s="178"/>
      <c r="P20" s="178"/>
      <c r="Q20" s="178">
        <v>619.6</v>
      </c>
      <c r="R20" s="178"/>
      <c r="S20" s="178">
        <v>624.1</v>
      </c>
      <c r="T20" s="34"/>
      <c r="U20" s="34"/>
      <c r="V20" s="34">
        <v>2484.9</v>
      </c>
      <c r="W20" s="191">
        <f t="shared" si="2"/>
        <v>621.225</v>
      </c>
    </row>
    <row r="21" spans="1:23" s="40" customFormat="1" ht="15">
      <c r="A21" s="187">
        <f t="shared" si="1"/>
        <v>18</v>
      </c>
      <c r="B21" s="47" t="s">
        <v>686</v>
      </c>
      <c r="C21" s="136" t="s">
        <v>700</v>
      </c>
      <c r="D21" s="99" t="s">
        <v>261</v>
      </c>
      <c r="E21" s="34"/>
      <c r="F21" s="178">
        <v>619.4</v>
      </c>
      <c r="G21" s="178"/>
      <c r="H21" s="178">
        <v>619</v>
      </c>
      <c r="I21" s="178"/>
      <c r="J21" s="178"/>
      <c r="K21" s="178"/>
      <c r="L21" s="178"/>
      <c r="M21" s="178">
        <v>620.4</v>
      </c>
      <c r="N21" s="178"/>
      <c r="O21" s="178"/>
      <c r="P21" s="178"/>
      <c r="Q21" s="176">
        <v>615.8</v>
      </c>
      <c r="R21" s="178"/>
      <c r="S21" s="178">
        <v>623.7</v>
      </c>
      <c r="T21" s="34"/>
      <c r="U21" s="34"/>
      <c r="V21" s="34">
        <v>2482.5</v>
      </c>
      <c r="W21" s="191">
        <f t="shared" si="2"/>
        <v>620.625</v>
      </c>
    </row>
    <row r="22" spans="1:23" s="40" customFormat="1" ht="15">
      <c r="A22" s="187">
        <f t="shared" si="1"/>
        <v>19</v>
      </c>
      <c r="B22" s="47" t="s">
        <v>782</v>
      </c>
      <c r="C22" s="136" t="s">
        <v>679</v>
      </c>
      <c r="D22" s="99" t="s">
        <v>99</v>
      </c>
      <c r="E22" s="34"/>
      <c r="F22" s="178">
        <v>620.1</v>
      </c>
      <c r="G22" s="178"/>
      <c r="H22" s="178">
        <v>621.8</v>
      </c>
      <c r="I22" s="178"/>
      <c r="J22" s="178"/>
      <c r="K22" s="178"/>
      <c r="L22" s="178"/>
      <c r="M22" s="176">
        <v>616.7</v>
      </c>
      <c r="N22" s="178"/>
      <c r="O22" s="178"/>
      <c r="P22" s="178"/>
      <c r="Q22" s="178">
        <v>621.4</v>
      </c>
      <c r="R22" s="178"/>
      <c r="S22" s="178">
        <v>619.2</v>
      </c>
      <c r="T22" s="34"/>
      <c r="U22" s="34"/>
      <c r="V22" s="34">
        <v>2482.5</v>
      </c>
      <c r="W22" s="191">
        <f t="shared" si="2"/>
        <v>620.625</v>
      </c>
    </row>
    <row r="23" spans="1:23" s="40" customFormat="1" ht="15">
      <c r="A23" s="187">
        <f t="shared" si="1"/>
        <v>20</v>
      </c>
      <c r="B23" s="133" t="s">
        <v>1073</v>
      </c>
      <c r="C23" s="136" t="s">
        <v>929</v>
      </c>
      <c r="D23" s="99" t="s">
        <v>21</v>
      </c>
      <c r="E23" s="34"/>
      <c r="F23" s="178">
        <v>617.6</v>
      </c>
      <c r="G23" s="178"/>
      <c r="H23" s="176">
        <v>613.8</v>
      </c>
      <c r="I23" s="178"/>
      <c r="J23" s="178"/>
      <c r="K23" s="178"/>
      <c r="L23" s="178"/>
      <c r="M23" s="178">
        <v>621.1</v>
      </c>
      <c r="N23" s="178"/>
      <c r="O23" s="178"/>
      <c r="P23" s="178"/>
      <c r="Q23" s="178">
        <v>620.1</v>
      </c>
      <c r="R23" s="178"/>
      <c r="S23" s="178">
        <v>623.5</v>
      </c>
      <c r="T23" s="34"/>
      <c r="U23" s="34"/>
      <c r="V23" s="34">
        <v>2482.3</v>
      </c>
      <c r="W23" s="191">
        <f t="shared" si="2"/>
        <v>620.575</v>
      </c>
    </row>
    <row r="24" spans="1:23" s="40" customFormat="1" ht="15">
      <c r="A24" s="187">
        <f t="shared" si="1"/>
        <v>21</v>
      </c>
      <c r="B24" s="133" t="s">
        <v>1010</v>
      </c>
      <c r="C24" s="161" t="s">
        <v>1011</v>
      </c>
      <c r="D24" s="130" t="s">
        <v>20</v>
      </c>
      <c r="E24" s="34"/>
      <c r="F24" s="178">
        <v>621.8</v>
      </c>
      <c r="G24" s="178"/>
      <c r="H24" s="178">
        <v>620.2</v>
      </c>
      <c r="I24" s="178"/>
      <c r="J24" s="178"/>
      <c r="K24" s="178"/>
      <c r="L24" s="178"/>
      <c r="M24" s="178">
        <v>618.4</v>
      </c>
      <c r="N24" s="178"/>
      <c r="O24" s="178"/>
      <c r="P24" s="178"/>
      <c r="Q24" s="178">
        <v>621.4</v>
      </c>
      <c r="R24" s="178"/>
      <c r="S24" s="176">
        <v>617.6</v>
      </c>
      <c r="T24" s="34"/>
      <c r="U24" s="34"/>
      <c r="V24" s="91">
        <v>2481.8</v>
      </c>
      <c r="W24" s="191">
        <f t="shared" si="2"/>
        <v>620.45</v>
      </c>
    </row>
    <row r="25" spans="1:23" s="40" customFormat="1" ht="15">
      <c r="A25" s="187">
        <f t="shared" si="1"/>
        <v>22</v>
      </c>
      <c r="B25" s="47" t="s">
        <v>118</v>
      </c>
      <c r="C25" s="136" t="s">
        <v>119</v>
      </c>
      <c r="D25" s="99" t="s">
        <v>20</v>
      </c>
      <c r="E25" s="34"/>
      <c r="F25" s="178">
        <v>619.2</v>
      </c>
      <c r="G25" s="178"/>
      <c r="H25" s="178">
        <v>619.5</v>
      </c>
      <c r="I25" s="178"/>
      <c r="J25" s="178"/>
      <c r="K25" s="178"/>
      <c r="L25" s="178"/>
      <c r="M25" s="176">
        <v>616.4</v>
      </c>
      <c r="N25" s="178"/>
      <c r="O25" s="178"/>
      <c r="P25" s="178"/>
      <c r="Q25" s="178">
        <v>624.4</v>
      </c>
      <c r="R25" s="178"/>
      <c r="S25" s="178">
        <v>618.4</v>
      </c>
      <c r="T25" s="34"/>
      <c r="U25" s="34"/>
      <c r="V25" s="34">
        <v>2481.5</v>
      </c>
      <c r="W25" s="191">
        <f t="shared" si="2"/>
        <v>620.375</v>
      </c>
    </row>
    <row r="26" spans="1:23" s="40" customFormat="1" ht="15">
      <c r="A26" s="187">
        <f t="shared" si="1"/>
        <v>23</v>
      </c>
      <c r="B26" s="47" t="s">
        <v>689</v>
      </c>
      <c r="C26" s="136" t="s">
        <v>708</v>
      </c>
      <c r="D26" s="99" t="s">
        <v>21</v>
      </c>
      <c r="E26" s="34"/>
      <c r="F26" s="178">
        <v>621.6</v>
      </c>
      <c r="G26" s="178"/>
      <c r="H26" s="178">
        <v>619.5</v>
      </c>
      <c r="I26" s="178"/>
      <c r="J26" s="178"/>
      <c r="K26" s="178"/>
      <c r="L26" s="178"/>
      <c r="M26" s="178">
        <v>620.6</v>
      </c>
      <c r="N26" s="178"/>
      <c r="O26" s="178"/>
      <c r="P26" s="178"/>
      <c r="Q26" s="176">
        <v>613.3</v>
      </c>
      <c r="R26" s="178"/>
      <c r="S26" s="178">
        <v>618.9</v>
      </c>
      <c r="T26" s="34"/>
      <c r="U26" s="34"/>
      <c r="V26" s="34">
        <v>2480.6</v>
      </c>
      <c r="W26" s="191">
        <f t="shared" si="2"/>
        <v>620.15</v>
      </c>
    </row>
    <row r="27" spans="1:23" s="40" customFormat="1" ht="15" customHeight="1">
      <c r="A27" s="187">
        <f t="shared" si="1"/>
        <v>24</v>
      </c>
      <c r="B27" s="47" t="s">
        <v>716</v>
      </c>
      <c r="C27" s="136" t="s">
        <v>717</v>
      </c>
      <c r="D27" s="136" t="s">
        <v>20</v>
      </c>
      <c r="E27" s="34"/>
      <c r="F27" s="178">
        <v>617.9</v>
      </c>
      <c r="G27" s="178"/>
      <c r="H27" s="178">
        <v>619</v>
      </c>
      <c r="I27" s="178"/>
      <c r="J27" s="178"/>
      <c r="K27" s="178"/>
      <c r="L27" s="178"/>
      <c r="M27" s="176">
        <v>616.8</v>
      </c>
      <c r="N27" s="178"/>
      <c r="O27" s="178"/>
      <c r="P27" s="178"/>
      <c r="Q27" s="178">
        <v>623.4</v>
      </c>
      <c r="R27" s="178"/>
      <c r="S27" s="178">
        <v>619.4</v>
      </c>
      <c r="T27" s="34"/>
      <c r="U27" s="34"/>
      <c r="V27" s="91">
        <v>2479.7</v>
      </c>
      <c r="W27" s="191">
        <f t="shared" si="2"/>
        <v>619.925</v>
      </c>
    </row>
    <row r="28" spans="1:23" s="40" customFormat="1" ht="15">
      <c r="A28" s="187">
        <f t="shared" si="1"/>
        <v>25</v>
      </c>
      <c r="B28" s="133" t="s">
        <v>1006</v>
      </c>
      <c r="C28" s="161" t="s">
        <v>1007</v>
      </c>
      <c r="D28" s="161" t="s">
        <v>261</v>
      </c>
      <c r="E28" s="34"/>
      <c r="F28" s="178">
        <v>618.1</v>
      </c>
      <c r="G28" s="178"/>
      <c r="H28" s="178">
        <v>620.1</v>
      </c>
      <c r="I28" s="178"/>
      <c r="J28" s="178"/>
      <c r="K28" s="178"/>
      <c r="L28" s="178"/>
      <c r="M28" s="178">
        <v>620.1</v>
      </c>
      <c r="N28" s="178"/>
      <c r="O28" s="178"/>
      <c r="P28" s="178"/>
      <c r="Q28" s="178">
        <v>620.6</v>
      </c>
      <c r="R28" s="178"/>
      <c r="S28" s="176">
        <v>616.3</v>
      </c>
      <c r="T28" s="34"/>
      <c r="U28" s="34"/>
      <c r="V28" s="91">
        <v>2478.9</v>
      </c>
      <c r="W28" s="191">
        <f t="shared" si="2"/>
        <v>619.725</v>
      </c>
    </row>
    <row r="29" spans="1:23" s="40" customFormat="1" ht="15">
      <c r="A29" s="187">
        <f t="shared" si="1"/>
        <v>26</v>
      </c>
      <c r="B29" s="47" t="s">
        <v>757</v>
      </c>
      <c r="C29" s="136" t="s">
        <v>758</v>
      </c>
      <c r="D29" s="99" t="s">
        <v>24</v>
      </c>
      <c r="E29" s="34"/>
      <c r="F29" s="178">
        <v>617.1</v>
      </c>
      <c r="G29" s="178"/>
      <c r="H29" s="178">
        <v>616.3</v>
      </c>
      <c r="I29" s="178"/>
      <c r="J29" s="178"/>
      <c r="K29" s="178"/>
      <c r="L29" s="178"/>
      <c r="M29" s="178">
        <v>623.2</v>
      </c>
      <c r="N29" s="178"/>
      <c r="O29" s="178"/>
      <c r="P29" s="178"/>
      <c r="Q29" s="178">
        <v>622</v>
      </c>
      <c r="R29" s="178"/>
      <c r="S29" s="176">
        <v>615.7</v>
      </c>
      <c r="T29" s="34"/>
      <c r="U29" s="34"/>
      <c r="V29" s="34">
        <v>2478.6</v>
      </c>
      <c r="W29" s="191">
        <f t="shared" si="2"/>
        <v>619.65</v>
      </c>
    </row>
    <row r="30" spans="1:23" s="40" customFormat="1" ht="15">
      <c r="A30" s="187">
        <f t="shared" si="1"/>
        <v>27</v>
      </c>
      <c r="B30" s="47" t="s">
        <v>715</v>
      </c>
      <c r="C30" s="136" t="s">
        <v>718</v>
      </c>
      <c r="D30" s="99" t="s">
        <v>420</v>
      </c>
      <c r="E30" s="34"/>
      <c r="F30" s="178">
        <v>622.4</v>
      </c>
      <c r="G30" s="178"/>
      <c r="H30" s="178">
        <v>616.9</v>
      </c>
      <c r="I30" s="178"/>
      <c r="J30" s="178"/>
      <c r="K30" s="178"/>
      <c r="L30" s="178"/>
      <c r="M30" s="178">
        <v>620.4</v>
      </c>
      <c r="N30" s="178"/>
      <c r="O30" s="178"/>
      <c r="P30" s="178"/>
      <c r="Q30" s="176">
        <v>616</v>
      </c>
      <c r="R30" s="178"/>
      <c r="S30" s="178">
        <v>618.4</v>
      </c>
      <c r="T30" s="34"/>
      <c r="U30" s="34"/>
      <c r="V30" s="34">
        <v>2478.1</v>
      </c>
      <c r="W30" s="191">
        <f t="shared" si="2"/>
        <v>619.525</v>
      </c>
    </row>
    <row r="31" spans="1:23" s="40" customFormat="1" ht="15">
      <c r="A31" s="187">
        <f t="shared" si="1"/>
        <v>28</v>
      </c>
      <c r="B31" s="47" t="s">
        <v>747</v>
      </c>
      <c r="C31" s="136" t="s">
        <v>748</v>
      </c>
      <c r="D31" s="99" t="s">
        <v>80</v>
      </c>
      <c r="E31" s="34"/>
      <c r="F31" s="178">
        <v>621.3</v>
      </c>
      <c r="G31" s="178"/>
      <c r="H31" s="178">
        <v>617.8</v>
      </c>
      <c r="I31" s="178"/>
      <c r="J31" s="178"/>
      <c r="K31" s="178"/>
      <c r="L31" s="178"/>
      <c r="M31" s="178">
        <v>618.2</v>
      </c>
      <c r="N31" s="178"/>
      <c r="O31" s="178"/>
      <c r="P31" s="178"/>
      <c r="Q31" s="178">
        <v>618.8</v>
      </c>
      <c r="R31" s="178"/>
      <c r="S31" s="176">
        <v>614.1</v>
      </c>
      <c r="T31" s="34"/>
      <c r="U31" s="34"/>
      <c r="V31" s="34">
        <v>2476.1</v>
      </c>
      <c r="W31" s="191">
        <f t="shared" si="2"/>
        <v>619.025</v>
      </c>
    </row>
    <row r="32" spans="1:23" s="40" customFormat="1" ht="15">
      <c r="A32" s="187">
        <f t="shared" si="1"/>
        <v>29</v>
      </c>
      <c r="B32" s="47" t="s">
        <v>786</v>
      </c>
      <c r="C32" s="136" t="s">
        <v>793</v>
      </c>
      <c r="D32" s="99" t="s">
        <v>14</v>
      </c>
      <c r="E32" s="34"/>
      <c r="F32" s="176">
        <v>611.1</v>
      </c>
      <c r="G32" s="178"/>
      <c r="H32" s="178">
        <v>614.2</v>
      </c>
      <c r="I32" s="178"/>
      <c r="J32" s="178"/>
      <c r="K32" s="178"/>
      <c r="L32" s="178"/>
      <c r="M32" s="178">
        <v>615.3</v>
      </c>
      <c r="N32" s="178"/>
      <c r="O32" s="178"/>
      <c r="P32" s="178"/>
      <c r="Q32" s="178">
        <v>620.7</v>
      </c>
      <c r="R32" s="178"/>
      <c r="S32" s="178">
        <v>623.2</v>
      </c>
      <c r="T32" s="34"/>
      <c r="U32" s="34"/>
      <c r="V32" s="34">
        <v>2473.4</v>
      </c>
      <c r="W32" s="191">
        <f t="shared" si="2"/>
        <v>618.35</v>
      </c>
    </row>
    <row r="33" spans="1:23" s="40" customFormat="1" ht="15">
      <c r="A33" s="187">
        <f t="shared" si="1"/>
        <v>30</v>
      </c>
      <c r="B33" s="133" t="s">
        <v>1014</v>
      </c>
      <c r="C33" s="136" t="s">
        <v>669</v>
      </c>
      <c r="D33" s="99" t="s">
        <v>20</v>
      </c>
      <c r="E33" s="34"/>
      <c r="F33" s="178">
        <v>616</v>
      </c>
      <c r="G33" s="178"/>
      <c r="H33" s="176">
        <v>614.7</v>
      </c>
      <c r="I33" s="178"/>
      <c r="J33" s="178"/>
      <c r="K33" s="178"/>
      <c r="L33" s="178"/>
      <c r="M33" s="178">
        <v>620.8</v>
      </c>
      <c r="N33" s="178"/>
      <c r="O33" s="178"/>
      <c r="P33" s="178"/>
      <c r="Q33" s="178">
        <v>618.4</v>
      </c>
      <c r="R33" s="178"/>
      <c r="S33" s="178">
        <v>617.9</v>
      </c>
      <c r="T33" s="34"/>
      <c r="U33" s="34"/>
      <c r="V33" s="34">
        <v>2473.1</v>
      </c>
      <c r="W33" s="191">
        <f t="shared" si="2"/>
        <v>618.275</v>
      </c>
    </row>
    <row r="34" spans="1:23" s="40" customFormat="1" ht="15">
      <c r="A34" s="187">
        <f t="shared" si="1"/>
        <v>31</v>
      </c>
      <c r="B34" s="133" t="s">
        <v>1071</v>
      </c>
      <c r="C34" s="161" t="s">
        <v>1074</v>
      </c>
      <c r="D34" s="130" t="s">
        <v>9</v>
      </c>
      <c r="E34" s="34"/>
      <c r="F34" s="176">
        <v>595.6</v>
      </c>
      <c r="G34" s="178"/>
      <c r="H34" s="178">
        <v>612.4</v>
      </c>
      <c r="I34" s="178"/>
      <c r="J34" s="178"/>
      <c r="K34" s="178"/>
      <c r="L34" s="178"/>
      <c r="M34" s="178">
        <v>618.1</v>
      </c>
      <c r="N34" s="178"/>
      <c r="O34" s="178"/>
      <c r="P34" s="178"/>
      <c r="Q34" s="178">
        <v>620.9</v>
      </c>
      <c r="R34" s="178"/>
      <c r="S34" s="178">
        <v>621.6</v>
      </c>
      <c r="T34" s="34"/>
      <c r="U34" s="34"/>
      <c r="V34" s="91">
        <v>2473</v>
      </c>
      <c r="W34" s="191">
        <f t="shared" si="2"/>
        <v>618.25</v>
      </c>
    </row>
    <row r="35" spans="1:23" s="40" customFormat="1" ht="15">
      <c r="A35" s="187">
        <f t="shared" si="1"/>
        <v>32</v>
      </c>
      <c r="B35" s="133" t="s">
        <v>1075</v>
      </c>
      <c r="C35" s="161" t="s">
        <v>1076</v>
      </c>
      <c r="D35" s="99" t="s">
        <v>20</v>
      </c>
      <c r="E35" s="34"/>
      <c r="F35" s="178">
        <v>617.6</v>
      </c>
      <c r="G35" s="178"/>
      <c r="H35" s="176">
        <v>606.6</v>
      </c>
      <c r="I35" s="178"/>
      <c r="J35" s="178"/>
      <c r="K35" s="178"/>
      <c r="L35" s="178"/>
      <c r="M35" s="178">
        <v>616.8</v>
      </c>
      <c r="N35" s="178"/>
      <c r="O35" s="178"/>
      <c r="P35" s="178"/>
      <c r="Q35" s="178">
        <v>619.3</v>
      </c>
      <c r="R35" s="178"/>
      <c r="S35" s="178">
        <v>618.3</v>
      </c>
      <c r="T35" s="34"/>
      <c r="U35" s="34"/>
      <c r="V35" s="91">
        <v>2472</v>
      </c>
      <c r="W35" s="191">
        <f t="shared" si="2"/>
        <v>618</v>
      </c>
    </row>
    <row r="36" spans="1:23" s="40" customFormat="1" ht="15">
      <c r="A36" s="187">
        <f t="shared" si="1"/>
        <v>33</v>
      </c>
      <c r="B36" s="133" t="s">
        <v>889</v>
      </c>
      <c r="C36" s="136" t="s">
        <v>890</v>
      </c>
      <c r="D36" s="99" t="s">
        <v>52</v>
      </c>
      <c r="E36" s="34"/>
      <c r="F36" s="176">
        <v>614.5</v>
      </c>
      <c r="G36" s="178"/>
      <c r="H36" s="178">
        <v>616.2</v>
      </c>
      <c r="I36" s="178"/>
      <c r="J36" s="178"/>
      <c r="K36" s="178"/>
      <c r="L36" s="178"/>
      <c r="M36" s="178">
        <v>619.6</v>
      </c>
      <c r="N36" s="178"/>
      <c r="O36" s="178"/>
      <c r="P36" s="178"/>
      <c r="Q36" s="178">
        <v>619.6</v>
      </c>
      <c r="R36" s="178"/>
      <c r="S36" s="178">
        <v>615.6</v>
      </c>
      <c r="T36" s="34"/>
      <c r="U36" s="34"/>
      <c r="V36" s="91">
        <v>2471</v>
      </c>
      <c r="W36" s="191">
        <f t="shared" si="2"/>
        <v>617.75</v>
      </c>
    </row>
    <row r="37" spans="1:23" s="40" customFormat="1" ht="15">
      <c r="A37" s="187">
        <f t="shared" si="1"/>
        <v>34</v>
      </c>
      <c r="B37" s="47" t="s">
        <v>688</v>
      </c>
      <c r="C37" s="136" t="s">
        <v>691</v>
      </c>
      <c r="D37" s="99" t="s">
        <v>21</v>
      </c>
      <c r="E37" s="34"/>
      <c r="F37" s="178">
        <v>619.8</v>
      </c>
      <c r="G37" s="178"/>
      <c r="H37" s="178">
        <v>619.6</v>
      </c>
      <c r="I37" s="178"/>
      <c r="J37" s="178"/>
      <c r="K37" s="178"/>
      <c r="L37" s="178"/>
      <c r="M37" s="176">
        <v>612.3</v>
      </c>
      <c r="N37" s="178"/>
      <c r="O37" s="178"/>
      <c r="P37" s="178"/>
      <c r="Q37" s="178">
        <v>618.6</v>
      </c>
      <c r="R37" s="178"/>
      <c r="S37" s="178">
        <v>612.5</v>
      </c>
      <c r="T37" s="34"/>
      <c r="U37" s="34"/>
      <c r="V37" s="34">
        <v>2470.5</v>
      </c>
      <c r="W37" s="191">
        <f t="shared" si="2"/>
        <v>617.625</v>
      </c>
    </row>
    <row r="38" spans="1:23" s="40" customFormat="1" ht="15">
      <c r="A38" s="187">
        <f t="shared" si="1"/>
        <v>35</v>
      </c>
      <c r="B38" s="47" t="s">
        <v>790</v>
      </c>
      <c r="C38" s="136" t="s">
        <v>791</v>
      </c>
      <c r="D38" s="99" t="s">
        <v>105</v>
      </c>
      <c r="E38" s="34"/>
      <c r="F38" s="178">
        <v>619.9</v>
      </c>
      <c r="G38" s="178"/>
      <c r="H38" s="176">
        <v>612</v>
      </c>
      <c r="I38" s="178"/>
      <c r="J38" s="178"/>
      <c r="K38" s="178"/>
      <c r="L38" s="178"/>
      <c r="M38" s="178">
        <v>620.3</v>
      </c>
      <c r="N38" s="178"/>
      <c r="O38" s="178"/>
      <c r="P38" s="178"/>
      <c r="Q38" s="178">
        <v>613</v>
      </c>
      <c r="R38" s="178"/>
      <c r="S38" s="178">
        <v>616.7</v>
      </c>
      <c r="T38" s="34"/>
      <c r="U38" s="34"/>
      <c r="V38" s="34">
        <v>2469.9</v>
      </c>
      <c r="W38" s="191">
        <f t="shared" si="2"/>
        <v>617.475</v>
      </c>
    </row>
    <row r="39" spans="1:23" s="40" customFormat="1" ht="15">
      <c r="A39" s="187">
        <f t="shared" si="1"/>
        <v>36</v>
      </c>
      <c r="B39" s="47" t="s">
        <v>593</v>
      </c>
      <c r="C39" s="136" t="s">
        <v>699</v>
      </c>
      <c r="D39" s="99" t="s">
        <v>25</v>
      </c>
      <c r="E39" s="34"/>
      <c r="F39" s="176">
        <v>612.7</v>
      </c>
      <c r="G39" s="178"/>
      <c r="H39" s="178">
        <v>616.9</v>
      </c>
      <c r="I39" s="178"/>
      <c r="J39" s="178"/>
      <c r="K39" s="178"/>
      <c r="L39" s="178"/>
      <c r="M39" s="178">
        <v>624.9</v>
      </c>
      <c r="N39" s="178"/>
      <c r="O39" s="178"/>
      <c r="P39" s="178"/>
      <c r="Q39" s="178">
        <v>613.4</v>
      </c>
      <c r="R39" s="178"/>
      <c r="S39" s="178">
        <v>614.3</v>
      </c>
      <c r="T39" s="34"/>
      <c r="U39" s="34"/>
      <c r="V39" s="34">
        <v>2469.5</v>
      </c>
      <c r="W39" s="191">
        <f t="shared" si="2"/>
        <v>617.375</v>
      </c>
    </row>
    <row r="40" spans="1:23" s="74" customFormat="1" ht="12.75">
      <c r="A40" s="187">
        <f t="shared" si="1"/>
        <v>37</v>
      </c>
      <c r="B40" s="47" t="s">
        <v>682</v>
      </c>
      <c r="C40" s="136" t="s">
        <v>704</v>
      </c>
      <c r="D40" s="99" t="s">
        <v>261</v>
      </c>
      <c r="E40" s="34"/>
      <c r="F40" s="178">
        <v>617.1</v>
      </c>
      <c r="G40" s="178"/>
      <c r="H40" s="176">
        <v>614.3</v>
      </c>
      <c r="I40" s="178"/>
      <c r="J40" s="178"/>
      <c r="K40" s="178"/>
      <c r="L40" s="178"/>
      <c r="M40" s="178">
        <v>618.7</v>
      </c>
      <c r="N40" s="178"/>
      <c r="O40" s="178"/>
      <c r="P40" s="178"/>
      <c r="Q40" s="178">
        <v>618</v>
      </c>
      <c r="R40" s="178"/>
      <c r="S40" s="178">
        <v>615.6</v>
      </c>
      <c r="T40" s="34"/>
      <c r="U40" s="34"/>
      <c r="V40" s="34">
        <v>2469.4</v>
      </c>
      <c r="W40" s="191">
        <f>AVERAGE(V40/4)</f>
        <v>617.35</v>
      </c>
    </row>
    <row r="41" spans="1:23" s="74" customFormat="1" ht="12.75">
      <c r="A41" s="187">
        <f t="shared" si="1"/>
        <v>38</v>
      </c>
      <c r="B41" s="133" t="s">
        <v>1012</v>
      </c>
      <c r="C41" s="136" t="s">
        <v>917</v>
      </c>
      <c r="D41" s="99" t="s">
        <v>52</v>
      </c>
      <c r="E41" s="34"/>
      <c r="F41" s="176">
        <v>614.5</v>
      </c>
      <c r="G41" s="178"/>
      <c r="H41" s="178">
        <v>615.6</v>
      </c>
      <c r="I41" s="178"/>
      <c r="J41" s="178"/>
      <c r="K41" s="178"/>
      <c r="L41" s="178"/>
      <c r="M41" s="178">
        <v>615.5</v>
      </c>
      <c r="N41" s="178"/>
      <c r="O41" s="178"/>
      <c r="P41" s="178"/>
      <c r="Q41" s="178">
        <v>616.3</v>
      </c>
      <c r="R41" s="178"/>
      <c r="S41" s="178">
        <v>621.3</v>
      </c>
      <c r="T41" s="34"/>
      <c r="U41" s="34"/>
      <c r="V41" s="34">
        <v>2468.7</v>
      </c>
      <c r="W41" s="191">
        <f>AVERAGE(V41/4)</f>
        <v>617.175</v>
      </c>
    </row>
    <row r="42" spans="1:23" s="74" customFormat="1" ht="12.75">
      <c r="A42" s="187">
        <f t="shared" si="1"/>
        <v>39</v>
      </c>
      <c r="B42" s="47" t="s">
        <v>788</v>
      </c>
      <c r="C42" s="136" t="s">
        <v>789</v>
      </c>
      <c r="D42" s="99" t="s">
        <v>9</v>
      </c>
      <c r="E42" s="34"/>
      <c r="F42" s="178">
        <v>617.1</v>
      </c>
      <c r="G42" s="178"/>
      <c r="H42" s="178">
        <v>619.9</v>
      </c>
      <c r="I42" s="178"/>
      <c r="J42" s="178"/>
      <c r="K42" s="178"/>
      <c r="L42" s="178"/>
      <c r="M42" s="178">
        <v>616</v>
      </c>
      <c r="N42" s="178"/>
      <c r="O42" s="178"/>
      <c r="P42" s="178"/>
      <c r="Q42" s="178">
        <v>615</v>
      </c>
      <c r="R42" s="178"/>
      <c r="S42" s="176">
        <v>613.6</v>
      </c>
      <c r="T42" s="34"/>
      <c r="U42" s="34"/>
      <c r="V42" s="34">
        <v>2468</v>
      </c>
      <c r="W42" s="191">
        <f>AVERAGE(V42/4)</f>
        <v>617</v>
      </c>
    </row>
    <row r="43" spans="1:23" s="74" customFormat="1" ht="12.75">
      <c r="A43" s="187">
        <f t="shared" si="1"/>
        <v>40</v>
      </c>
      <c r="B43" s="47" t="s">
        <v>794</v>
      </c>
      <c r="C43" s="136" t="s">
        <v>705</v>
      </c>
      <c r="D43" s="99" t="s">
        <v>21</v>
      </c>
      <c r="E43" s="34"/>
      <c r="F43" s="178">
        <v>618.7</v>
      </c>
      <c r="G43" s="178"/>
      <c r="H43" s="178">
        <v>617.1</v>
      </c>
      <c r="I43" s="178"/>
      <c r="J43" s="178"/>
      <c r="K43" s="178"/>
      <c r="L43" s="178"/>
      <c r="M43" s="178">
        <v>615.8</v>
      </c>
      <c r="N43" s="178"/>
      <c r="O43" s="178"/>
      <c r="P43" s="178"/>
      <c r="Q43" s="178">
        <v>616.3</v>
      </c>
      <c r="R43" s="178"/>
      <c r="S43" s="176">
        <v>615.4</v>
      </c>
      <c r="T43" s="34"/>
      <c r="U43" s="34"/>
      <c r="V43" s="34">
        <v>2467.9</v>
      </c>
      <c r="W43" s="191">
        <f>AVERAGE(V43/4)</f>
        <v>616.975</v>
      </c>
    </row>
  </sheetData>
  <sheetProtection/>
  <mergeCells count="1">
    <mergeCell ref="A1:W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3"/>
  <sheetViews>
    <sheetView zoomScale="70" zoomScaleNormal="70" zoomScalePageLayoutView="0" workbookViewId="0" topLeftCell="A1">
      <pane xSplit="4" topLeftCell="E1" activePane="topRight" state="frozen"/>
      <selection pane="topLeft" activeCell="A1" sqref="A1"/>
      <selection pane="topRight" activeCell="B14" sqref="B14"/>
    </sheetView>
  </sheetViews>
  <sheetFormatPr defaultColWidth="9.140625" defaultRowHeight="15"/>
  <cols>
    <col min="1" max="1" width="6.7109375" style="1" customWidth="1"/>
    <col min="2" max="2" width="46.00390625" style="21" customWidth="1"/>
    <col min="3" max="3" width="12.28125" style="1" customWidth="1"/>
    <col min="4" max="4" width="8.140625" style="1" bestFit="1" customWidth="1"/>
    <col min="5" max="5" width="10.7109375" style="20" bestFit="1" customWidth="1"/>
    <col min="6" max="6" width="10.57421875" style="20" bestFit="1" customWidth="1"/>
    <col min="7" max="7" width="5.7109375" style="20" bestFit="1" customWidth="1"/>
    <col min="8" max="8" width="10.00390625" style="20" bestFit="1" customWidth="1"/>
    <col min="9" max="9" width="10.00390625" style="20" customWidth="1"/>
    <col min="10" max="10" width="13.7109375" style="20" bestFit="1" customWidth="1"/>
    <col min="11" max="12" width="13.7109375" style="20" customWidth="1"/>
    <col min="13" max="13" width="5.7109375" style="20" bestFit="1" customWidth="1"/>
    <col min="14" max="14" width="13.7109375" style="20" customWidth="1"/>
    <col min="15" max="15" width="5.7109375" style="20" bestFit="1" customWidth="1"/>
    <col min="16" max="16" width="9.7109375" style="20" bestFit="1" customWidth="1"/>
    <col min="17" max="17" width="5.00390625" style="20" bestFit="1" customWidth="1"/>
    <col min="18" max="18" width="9.140625" style="20" bestFit="1" customWidth="1"/>
    <col min="19" max="19" width="5.7109375" style="20" bestFit="1" customWidth="1"/>
    <col min="20" max="20" width="10.57421875" style="20" bestFit="1" customWidth="1"/>
    <col min="21" max="21" width="9.28125" style="20" bestFit="1" customWidth="1"/>
    <col min="22" max="22" width="10.7109375" style="5" bestFit="1" customWidth="1"/>
    <col min="23" max="23" width="9.57421875" style="5" customWidth="1"/>
    <col min="24" max="24" width="9.57421875" style="20" customWidth="1"/>
    <col min="25" max="16384" width="9.140625" style="21" customWidth="1"/>
  </cols>
  <sheetData>
    <row r="1" spans="1:25" ht="33">
      <c r="A1" s="329" t="s">
        <v>1103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1"/>
    </row>
    <row r="2" spans="1:25" ht="15.75" customHeight="1">
      <c r="A2" s="221"/>
      <c r="B2" s="16" t="s">
        <v>985</v>
      </c>
      <c r="C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22"/>
      <c r="W2" s="22"/>
      <c r="X2" s="13"/>
      <c r="Y2" s="253"/>
    </row>
    <row r="3" spans="1:25" s="14" customFormat="1" ht="15.75">
      <c r="A3" s="221" t="s">
        <v>1</v>
      </c>
      <c r="B3" s="16" t="s">
        <v>2</v>
      </c>
      <c r="C3" s="12" t="s">
        <v>3</v>
      </c>
      <c r="D3" s="12" t="s">
        <v>4</v>
      </c>
      <c r="E3" s="13" t="s">
        <v>1047</v>
      </c>
      <c r="F3" s="13" t="s">
        <v>1052</v>
      </c>
      <c r="G3" s="13" t="s">
        <v>741</v>
      </c>
      <c r="H3" s="13" t="s">
        <v>1054</v>
      </c>
      <c r="I3" s="13" t="s">
        <v>741</v>
      </c>
      <c r="J3" s="13" t="s">
        <v>1066</v>
      </c>
      <c r="K3" s="13" t="s">
        <v>1069</v>
      </c>
      <c r="L3" s="13" t="s">
        <v>1091</v>
      </c>
      <c r="M3" s="13" t="s">
        <v>741</v>
      </c>
      <c r="N3" s="13" t="s">
        <v>1070</v>
      </c>
      <c r="O3" s="13" t="s">
        <v>745</v>
      </c>
      <c r="P3" s="13" t="s">
        <v>1092</v>
      </c>
      <c r="Q3" s="13" t="s">
        <v>741</v>
      </c>
      <c r="R3" s="13" t="s">
        <v>1093</v>
      </c>
      <c r="S3" s="13" t="s">
        <v>741</v>
      </c>
      <c r="T3" s="13" t="s">
        <v>744</v>
      </c>
      <c r="U3" s="13" t="s">
        <v>6</v>
      </c>
      <c r="V3" s="13" t="s">
        <v>431</v>
      </c>
      <c r="W3" s="13" t="s">
        <v>7</v>
      </c>
      <c r="X3" s="13" t="s">
        <v>8</v>
      </c>
      <c r="Y3" s="253" t="s">
        <v>474</v>
      </c>
    </row>
    <row r="4" spans="1:25" s="3" customFormat="1" ht="15.75">
      <c r="A4" s="221">
        <v>1</v>
      </c>
      <c r="B4" s="16" t="s">
        <v>144</v>
      </c>
      <c r="C4" s="12" t="s">
        <v>145</v>
      </c>
      <c r="D4" s="12" t="s">
        <v>14</v>
      </c>
      <c r="E4" s="13">
        <v>577</v>
      </c>
      <c r="F4" s="13"/>
      <c r="G4" s="13"/>
      <c r="H4" s="13">
        <v>577</v>
      </c>
      <c r="I4" s="13"/>
      <c r="J4" s="13">
        <v>574</v>
      </c>
      <c r="K4" s="248">
        <v>578</v>
      </c>
      <c r="L4" s="247">
        <v>577</v>
      </c>
      <c r="M4" s="247">
        <v>2</v>
      </c>
      <c r="N4" s="247">
        <v>582</v>
      </c>
      <c r="O4" s="247">
        <v>3</v>
      </c>
      <c r="P4" s="247">
        <v>582</v>
      </c>
      <c r="Q4" s="247"/>
      <c r="R4" s="247">
        <v>588</v>
      </c>
      <c r="S4" s="247">
        <v>1</v>
      </c>
      <c r="T4" s="13">
        <v>2335</v>
      </c>
      <c r="U4" s="13">
        <f aca="true" t="shared" si="0" ref="U4:U33">AVERAGE(T4/4)</f>
        <v>583.75</v>
      </c>
      <c r="V4" s="13"/>
      <c r="W4" s="13"/>
      <c r="X4" s="13">
        <f aca="true" t="shared" si="1" ref="X4:X33">(U4+V4+W4)</f>
        <v>583.75</v>
      </c>
      <c r="Y4" s="253" t="s">
        <v>1055</v>
      </c>
    </row>
    <row r="5" spans="1:25" s="3" customFormat="1" ht="15.75">
      <c r="A5" s="221">
        <v>2</v>
      </c>
      <c r="B5" s="16" t="s">
        <v>171</v>
      </c>
      <c r="C5" s="12" t="s">
        <v>113</v>
      </c>
      <c r="D5" s="12" t="s">
        <v>62</v>
      </c>
      <c r="E5" s="13"/>
      <c r="F5" s="247">
        <v>572</v>
      </c>
      <c r="G5" s="247"/>
      <c r="H5" s="247">
        <v>587</v>
      </c>
      <c r="I5" s="247">
        <v>2</v>
      </c>
      <c r="J5" s="247"/>
      <c r="K5" s="247"/>
      <c r="L5" s="247"/>
      <c r="M5" s="247"/>
      <c r="N5" s="247">
        <v>578</v>
      </c>
      <c r="O5" s="247">
        <v>0.25</v>
      </c>
      <c r="P5" s="248">
        <v>569</v>
      </c>
      <c r="Q5" s="247"/>
      <c r="R5" s="247">
        <v>586</v>
      </c>
      <c r="S5" s="247">
        <v>0.25</v>
      </c>
      <c r="T5" s="13">
        <v>2325.5</v>
      </c>
      <c r="U5" s="13">
        <f t="shared" si="0"/>
        <v>581.375</v>
      </c>
      <c r="V5" s="22"/>
      <c r="W5" s="22"/>
      <c r="X5" s="13">
        <f t="shared" si="1"/>
        <v>581.375</v>
      </c>
      <c r="Y5" s="253" t="s">
        <v>1055</v>
      </c>
    </row>
    <row r="6" spans="1:25" s="3" customFormat="1" ht="15.75">
      <c r="A6" s="221">
        <v>3</v>
      </c>
      <c r="B6" s="16" t="s">
        <v>524</v>
      </c>
      <c r="C6" s="12" t="s">
        <v>551</v>
      </c>
      <c r="D6" s="12" t="s">
        <v>148</v>
      </c>
      <c r="E6" s="13"/>
      <c r="F6" s="13">
        <v>580</v>
      </c>
      <c r="G6" s="13">
        <v>0.25</v>
      </c>
      <c r="H6" s="247">
        <v>575</v>
      </c>
      <c r="I6" s="247"/>
      <c r="J6" s="247">
        <v>586</v>
      </c>
      <c r="K6" s="247"/>
      <c r="L6" s="247"/>
      <c r="M6" s="247"/>
      <c r="N6" s="247">
        <v>577</v>
      </c>
      <c r="O6" s="247">
        <v>1</v>
      </c>
      <c r="P6" s="248">
        <v>574</v>
      </c>
      <c r="Q6" s="247"/>
      <c r="R6" s="247">
        <v>575</v>
      </c>
      <c r="S6" s="13"/>
      <c r="T6" s="13">
        <v>2314</v>
      </c>
      <c r="U6" s="13">
        <f t="shared" si="0"/>
        <v>578.5</v>
      </c>
      <c r="V6" s="22"/>
      <c r="W6" s="22"/>
      <c r="X6" s="13">
        <f t="shared" si="1"/>
        <v>578.5</v>
      </c>
      <c r="Y6" s="253" t="s">
        <v>1055</v>
      </c>
    </row>
    <row r="7" spans="1:25" s="3" customFormat="1" ht="15.75">
      <c r="A7" s="221">
        <v>4</v>
      </c>
      <c r="B7" s="16" t="s">
        <v>120</v>
      </c>
      <c r="C7" s="12" t="s">
        <v>121</v>
      </c>
      <c r="D7" s="12" t="s">
        <v>10</v>
      </c>
      <c r="E7" s="13"/>
      <c r="F7" s="247">
        <v>578</v>
      </c>
      <c r="G7" s="247">
        <v>1</v>
      </c>
      <c r="H7" s="247">
        <v>583</v>
      </c>
      <c r="I7" s="247"/>
      <c r="J7" s="247">
        <v>577</v>
      </c>
      <c r="K7" s="247"/>
      <c r="L7" s="247"/>
      <c r="M7" s="247"/>
      <c r="N7" s="248">
        <v>563</v>
      </c>
      <c r="O7" s="247"/>
      <c r="P7" s="247">
        <v>575</v>
      </c>
      <c r="Q7" s="13"/>
      <c r="R7" s="13"/>
      <c r="S7" s="13"/>
      <c r="T7" s="13">
        <v>2314</v>
      </c>
      <c r="U7" s="13">
        <f t="shared" si="0"/>
        <v>578.5</v>
      </c>
      <c r="V7" s="13"/>
      <c r="W7" s="13"/>
      <c r="X7" s="13">
        <f t="shared" si="1"/>
        <v>578.5</v>
      </c>
      <c r="Y7" s="253" t="s">
        <v>1055</v>
      </c>
    </row>
    <row r="8" spans="1:25" s="3" customFormat="1" ht="15.75">
      <c r="A8" s="221">
        <v>5</v>
      </c>
      <c r="B8" s="16" t="s">
        <v>550</v>
      </c>
      <c r="C8" s="12" t="s">
        <v>551</v>
      </c>
      <c r="D8" s="12" t="s">
        <v>148</v>
      </c>
      <c r="E8" s="13"/>
      <c r="F8" s="247">
        <v>574</v>
      </c>
      <c r="G8" s="247"/>
      <c r="H8" s="247">
        <v>583</v>
      </c>
      <c r="I8" s="247">
        <v>0.5</v>
      </c>
      <c r="J8" s="247"/>
      <c r="K8" s="247"/>
      <c r="L8" s="247"/>
      <c r="M8" s="247"/>
      <c r="N8" s="247">
        <v>577</v>
      </c>
      <c r="O8" s="247">
        <v>0.25</v>
      </c>
      <c r="P8" s="248">
        <v>562</v>
      </c>
      <c r="Q8" s="247"/>
      <c r="R8" s="247">
        <v>578</v>
      </c>
      <c r="S8" s="13"/>
      <c r="T8" s="13">
        <v>2312.75</v>
      </c>
      <c r="U8" s="13">
        <f t="shared" si="0"/>
        <v>578.1875</v>
      </c>
      <c r="V8" s="22"/>
      <c r="W8" s="22"/>
      <c r="X8" s="13">
        <f t="shared" si="1"/>
        <v>578.1875</v>
      </c>
      <c r="Y8" s="253" t="s">
        <v>1055</v>
      </c>
    </row>
    <row r="9" spans="1:25" s="3" customFormat="1" ht="15.75">
      <c r="A9" s="221">
        <v>6</v>
      </c>
      <c r="B9" s="16" t="s">
        <v>122</v>
      </c>
      <c r="C9" s="12" t="s">
        <v>123</v>
      </c>
      <c r="D9" s="12" t="s">
        <v>10</v>
      </c>
      <c r="E9" s="13"/>
      <c r="F9" s="247">
        <v>580</v>
      </c>
      <c r="G9" s="247"/>
      <c r="H9" s="247">
        <v>569</v>
      </c>
      <c r="I9" s="247"/>
      <c r="J9" s="247"/>
      <c r="K9" s="247"/>
      <c r="L9" s="247"/>
      <c r="M9" s="247"/>
      <c r="N9" s="247">
        <v>575</v>
      </c>
      <c r="O9" s="247">
        <v>0.5</v>
      </c>
      <c r="P9" s="247">
        <v>585</v>
      </c>
      <c r="Q9" s="247">
        <v>1</v>
      </c>
      <c r="R9" s="248">
        <v>564</v>
      </c>
      <c r="S9" s="13"/>
      <c r="T9" s="13">
        <v>2310.5</v>
      </c>
      <c r="U9" s="13">
        <f t="shared" si="0"/>
        <v>577.625</v>
      </c>
      <c r="V9" s="13"/>
      <c r="W9" s="13"/>
      <c r="X9" s="13">
        <f t="shared" si="1"/>
        <v>577.625</v>
      </c>
      <c r="Y9" s="253" t="s">
        <v>1055</v>
      </c>
    </row>
    <row r="10" spans="1:25" s="3" customFormat="1" ht="15.75">
      <c r="A10" s="221">
        <v>7</v>
      </c>
      <c r="B10" s="16" t="s">
        <v>135</v>
      </c>
      <c r="C10" s="12" t="s">
        <v>136</v>
      </c>
      <c r="D10" s="12" t="s">
        <v>24</v>
      </c>
      <c r="E10" s="13"/>
      <c r="F10" s="13">
        <v>576</v>
      </c>
      <c r="G10" s="13"/>
      <c r="H10" s="13"/>
      <c r="I10" s="13"/>
      <c r="J10" s="248">
        <v>571</v>
      </c>
      <c r="K10" s="247"/>
      <c r="L10" s="247">
        <v>572</v>
      </c>
      <c r="M10" s="247">
        <v>0.5</v>
      </c>
      <c r="N10" s="247">
        <v>578</v>
      </c>
      <c r="O10" s="247">
        <v>2</v>
      </c>
      <c r="P10" s="247">
        <v>579</v>
      </c>
      <c r="Q10" s="247">
        <v>0.25</v>
      </c>
      <c r="R10" s="247">
        <v>575</v>
      </c>
      <c r="S10" s="13"/>
      <c r="T10" s="13">
        <v>2306.75</v>
      </c>
      <c r="U10" s="13">
        <f t="shared" si="0"/>
        <v>576.6875</v>
      </c>
      <c r="V10" s="13"/>
      <c r="W10" s="13"/>
      <c r="X10" s="13">
        <f t="shared" si="1"/>
        <v>576.6875</v>
      </c>
      <c r="Y10" s="253" t="s">
        <v>1055</v>
      </c>
    </row>
    <row r="11" spans="1:25" s="3" customFormat="1" ht="15.75">
      <c r="A11" s="221">
        <v>8</v>
      </c>
      <c r="B11" s="16" t="s">
        <v>402</v>
      </c>
      <c r="C11" s="12" t="s">
        <v>403</v>
      </c>
      <c r="D11" s="12" t="s">
        <v>14</v>
      </c>
      <c r="E11" s="13">
        <v>576</v>
      </c>
      <c r="F11" s="13">
        <v>578</v>
      </c>
      <c r="G11" s="13"/>
      <c r="H11" s="13">
        <v>580</v>
      </c>
      <c r="I11" s="13"/>
      <c r="J11" s="247">
        <v>571</v>
      </c>
      <c r="K11" s="247"/>
      <c r="L11" s="247">
        <v>572</v>
      </c>
      <c r="M11" s="247"/>
      <c r="N11" s="248">
        <v>561</v>
      </c>
      <c r="O11" s="247"/>
      <c r="P11" s="247">
        <v>578</v>
      </c>
      <c r="Q11" s="247">
        <v>2</v>
      </c>
      <c r="R11" s="247">
        <v>580</v>
      </c>
      <c r="S11" s="247">
        <v>2</v>
      </c>
      <c r="T11" s="13">
        <v>2305</v>
      </c>
      <c r="U11" s="13">
        <f t="shared" si="0"/>
        <v>576.25</v>
      </c>
      <c r="V11" s="22"/>
      <c r="W11" s="22"/>
      <c r="X11" s="13">
        <f t="shared" si="1"/>
        <v>576.25</v>
      </c>
      <c r="Y11" s="253" t="s">
        <v>1055</v>
      </c>
    </row>
    <row r="12" spans="1:25" s="3" customFormat="1" ht="15.75">
      <c r="A12" s="221">
        <v>9</v>
      </c>
      <c r="B12" s="16" t="s">
        <v>133</v>
      </c>
      <c r="C12" s="12" t="s">
        <v>134</v>
      </c>
      <c r="D12" s="12" t="s">
        <v>92</v>
      </c>
      <c r="E12" s="13"/>
      <c r="F12" s="247">
        <v>580</v>
      </c>
      <c r="G12" s="247">
        <v>0.5</v>
      </c>
      <c r="H12" s="247">
        <v>571</v>
      </c>
      <c r="I12" s="247"/>
      <c r="J12" s="247"/>
      <c r="K12" s="247"/>
      <c r="L12" s="247"/>
      <c r="M12" s="247"/>
      <c r="N12" s="248">
        <v>566</v>
      </c>
      <c r="O12" s="247"/>
      <c r="P12" s="247">
        <v>582</v>
      </c>
      <c r="Q12" s="247"/>
      <c r="R12" s="247">
        <v>567</v>
      </c>
      <c r="S12" s="13"/>
      <c r="T12" s="13">
        <v>2300.5</v>
      </c>
      <c r="U12" s="13">
        <f t="shared" si="0"/>
        <v>575.125</v>
      </c>
      <c r="V12" s="13"/>
      <c r="W12" s="13"/>
      <c r="X12" s="13">
        <f t="shared" si="1"/>
        <v>575.125</v>
      </c>
      <c r="Y12" s="253" t="s">
        <v>1055</v>
      </c>
    </row>
    <row r="13" spans="1:25" s="3" customFormat="1" ht="15.75">
      <c r="A13" s="221">
        <v>10</v>
      </c>
      <c r="B13" s="16" t="s">
        <v>139</v>
      </c>
      <c r="C13" s="12" t="s">
        <v>140</v>
      </c>
      <c r="D13" s="12" t="s">
        <v>10</v>
      </c>
      <c r="E13" s="13"/>
      <c r="F13" s="247">
        <v>571</v>
      </c>
      <c r="G13" s="247"/>
      <c r="H13" s="247">
        <v>580</v>
      </c>
      <c r="I13" s="247">
        <v>0.25</v>
      </c>
      <c r="J13" s="247"/>
      <c r="K13" s="247"/>
      <c r="L13" s="247"/>
      <c r="M13" s="247"/>
      <c r="N13" s="248">
        <v>564</v>
      </c>
      <c r="O13" s="247"/>
      <c r="P13" s="247">
        <v>578</v>
      </c>
      <c r="Q13" s="247"/>
      <c r="R13" s="247">
        <v>568</v>
      </c>
      <c r="S13" s="13"/>
      <c r="T13" s="13">
        <v>2297.25</v>
      </c>
      <c r="U13" s="13">
        <f t="shared" si="0"/>
        <v>574.3125</v>
      </c>
      <c r="V13" s="13"/>
      <c r="W13" s="13"/>
      <c r="X13" s="13">
        <f t="shared" si="1"/>
        <v>574.3125</v>
      </c>
      <c r="Y13" s="253" t="s">
        <v>1055</v>
      </c>
    </row>
    <row r="14" spans="1:25" s="3" customFormat="1" ht="15.75">
      <c r="A14" s="221">
        <v>11</v>
      </c>
      <c r="B14" s="16" t="s">
        <v>646</v>
      </c>
      <c r="C14" s="12" t="s">
        <v>647</v>
      </c>
      <c r="D14" s="12" t="s">
        <v>14</v>
      </c>
      <c r="E14" s="13"/>
      <c r="F14" s="13">
        <v>573</v>
      </c>
      <c r="G14" s="13"/>
      <c r="H14" s="247">
        <v>573</v>
      </c>
      <c r="I14" s="247"/>
      <c r="J14" s="248">
        <v>554</v>
      </c>
      <c r="K14" s="247"/>
      <c r="L14" s="247"/>
      <c r="M14" s="247"/>
      <c r="N14" s="247">
        <v>558</v>
      </c>
      <c r="O14" s="247"/>
      <c r="P14" s="247">
        <v>579</v>
      </c>
      <c r="Q14" s="247">
        <v>0.5</v>
      </c>
      <c r="R14" s="247">
        <v>576</v>
      </c>
      <c r="S14" s="247">
        <v>0.5</v>
      </c>
      <c r="T14" s="13">
        <v>2287</v>
      </c>
      <c r="U14" s="13">
        <f t="shared" si="0"/>
        <v>571.75</v>
      </c>
      <c r="V14" s="22"/>
      <c r="W14" s="22"/>
      <c r="X14" s="13">
        <f t="shared" si="1"/>
        <v>571.75</v>
      </c>
      <c r="Y14" s="253" t="s">
        <v>1055</v>
      </c>
    </row>
    <row r="15" spans="1:25" s="50" customFormat="1" ht="15" customHeight="1">
      <c r="A15" s="221">
        <v>12</v>
      </c>
      <c r="B15" s="16" t="s">
        <v>124</v>
      </c>
      <c r="C15" s="12" t="s">
        <v>125</v>
      </c>
      <c r="D15" s="12" t="s">
        <v>14</v>
      </c>
      <c r="E15" s="13"/>
      <c r="F15" s="247">
        <v>570</v>
      </c>
      <c r="G15" s="247"/>
      <c r="H15" s="248">
        <v>569</v>
      </c>
      <c r="I15" s="247"/>
      <c r="J15" s="247"/>
      <c r="K15" s="247"/>
      <c r="L15" s="247"/>
      <c r="M15" s="247"/>
      <c r="N15" s="247">
        <v>570</v>
      </c>
      <c r="O15" s="247"/>
      <c r="P15" s="247">
        <v>571</v>
      </c>
      <c r="Q15" s="247"/>
      <c r="R15" s="247">
        <v>574</v>
      </c>
      <c r="S15" s="13"/>
      <c r="T15" s="13">
        <v>2285</v>
      </c>
      <c r="U15" s="13">
        <f t="shared" si="0"/>
        <v>571.25</v>
      </c>
      <c r="V15" s="13"/>
      <c r="W15" s="13"/>
      <c r="X15" s="13">
        <f t="shared" si="1"/>
        <v>571.25</v>
      </c>
      <c r="Y15" s="253"/>
    </row>
    <row r="16" spans="1:25" s="3" customFormat="1" ht="15.75">
      <c r="A16" s="221">
        <v>13</v>
      </c>
      <c r="B16" s="16" t="s">
        <v>141</v>
      </c>
      <c r="C16" s="12" t="s">
        <v>142</v>
      </c>
      <c r="D16" s="12" t="s">
        <v>9</v>
      </c>
      <c r="E16" s="13">
        <v>573</v>
      </c>
      <c r="F16" s="247">
        <v>576</v>
      </c>
      <c r="G16" s="247">
        <v>2</v>
      </c>
      <c r="H16" s="247">
        <v>581</v>
      </c>
      <c r="I16" s="247"/>
      <c r="J16" s="247"/>
      <c r="K16" s="247"/>
      <c r="L16" s="247"/>
      <c r="M16" s="247"/>
      <c r="N16" s="247">
        <v>562</v>
      </c>
      <c r="O16" s="247"/>
      <c r="P16" s="247">
        <v>563</v>
      </c>
      <c r="Q16" s="247"/>
      <c r="R16" s="248">
        <v>561</v>
      </c>
      <c r="S16" s="13"/>
      <c r="T16" s="13">
        <v>2284</v>
      </c>
      <c r="U16" s="13">
        <f t="shared" si="0"/>
        <v>571</v>
      </c>
      <c r="V16" s="13"/>
      <c r="W16" s="13"/>
      <c r="X16" s="13">
        <f t="shared" si="1"/>
        <v>571</v>
      </c>
      <c r="Y16" s="253" t="s">
        <v>1055</v>
      </c>
    </row>
    <row r="17" spans="1:25" s="3" customFormat="1" ht="15.75">
      <c r="A17" s="221">
        <v>14</v>
      </c>
      <c r="B17" s="16" t="s">
        <v>672</v>
      </c>
      <c r="C17" s="12" t="s">
        <v>673</v>
      </c>
      <c r="D17" s="12" t="s">
        <v>155</v>
      </c>
      <c r="E17" s="13"/>
      <c r="F17" s="247">
        <v>575</v>
      </c>
      <c r="G17" s="247"/>
      <c r="H17" s="247">
        <v>574</v>
      </c>
      <c r="I17" s="247"/>
      <c r="J17" s="247"/>
      <c r="K17" s="247"/>
      <c r="L17" s="247"/>
      <c r="M17" s="247"/>
      <c r="N17" s="247">
        <v>566</v>
      </c>
      <c r="O17" s="247"/>
      <c r="P17" s="247">
        <v>568</v>
      </c>
      <c r="Q17" s="247"/>
      <c r="R17" s="248">
        <v>550</v>
      </c>
      <c r="S17" s="13"/>
      <c r="T17" s="13">
        <v>2283</v>
      </c>
      <c r="U17" s="13">
        <f t="shared" si="0"/>
        <v>570.75</v>
      </c>
      <c r="V17" s="22"/>
      <c r="W17" s="22"/>
      <c r="X17" s="13">
        <f t="shared" si="1"/>
        <v>570.75</v>
      </c>
      <c r="Y17" s="253"/>
    </row>
    <row r="18" spans="1:25" s="50" customFormat="1" ht="15.75">
      <c r="A18" s="221">
        <v>15</v>
      </c>
      <c r="B18" s="16" t="s">
        <v>259</v>
      </c>
      <c r="C18" s="12" t="s">
        <v>260</v>
      </c>
      <c r="D18" s="12" t="s">
        <v>17</v>
      </c>
      <c r="E18" s="13"/>
      <c r="F18" s="247">
        <v>576</v>
      </c>
      <c r="G18" s="247"/>
      <c r="H18" s="247">
        <v>569</v>
      </c>
      <c r="I18" s="247"/>
      <c r="J18" s="247"/>
      <c r="K18" s="247"/>
      <c r="L18" s="247"/>
      <c r="M18" s="247"/>
      <c r="N18" s="247">
        <v>571</v>
      </c>
      <c r="O18" s="247"/>
      <c r="P18" s="247">
        <v>566</v>
      </c>
      <c r="Q18" s="247"/>
      <c r="R18" s="248">
        <v>556</v>
      </c>
      <c r="S18" s="13"/>
      <c r="T18" s="13">
        <v>2282</v>
      </c>
      <c r="U18" s="13">
        <f t="shared" si="0"/>
        <v>570.5</v>
      </c>
      <c r="V18" s="22"/>
      <c r="W18" s="22"/>
      <c r="X18" s="13">
        <f t="shared" si="1"/>
        <v>570.5</v>
      </c>
      <c r="Y18" s="253"/>
    </row>
    <row r="19" spans="1:25" s="3" customFormat="1" ht="15.75">
      <c r="A19" s="221">
        <v>16</v>
      </c>
      <c r="B19" s="16" t="s">
        <v>128</v>
      </c>
      <c r="C19" s="12" t="s">
        <v>129</v>
      </c>
      <c r="D19" s="12" t="s">
        <v>30</v>
      </c>
      <c r="E19" s="13"/>
      <c r="F19" s="247">
        <v>572</v>
      </c>
      <c r="G19" s="247"/>
      <c r="H19" s="247">
        <v>573</v>
      </c>
      <c r="I19" s="247"/>
      <c r="J19" s="247"/>
      <c r="K19" s="247"/>
      <c r="L19" s="247"/>
      <c r="M19" s="247"/>
      <c r="N19" s="247">
        <v>571</v>
      </c>
      <c r="O19" s="247"/>
      <c r="P19" s="247">
        <v>565</v>
      </c>
      <c r="Q19" s="247"/>
      <c r="R19" s="248">
        <v>562</v>
      </c>
      <c r="S19" s="13"/>
      <c r="T19" s="13">
        <v>2281</v>
      </c>
      <c r="U19" s="13">
        <f t="shared" si="0"/>
        <v>570.25</v>
      </c>
      <c r="V19" s="13"/>
      <c r="W19" s="13"/>
      <c r="X19" s="13">
        <f t="shared" si="1"/>
        <v>570.25</v>
      </c>
      <c r="Y19" s="253"/>
    </row>
    <row r="20" spans="1:25" s="3" customFormat="1" ht="15.75">
      <c r="A20" s="221">
        <v>17</v>
      </c>
      <c r="B20" s="16" t="s">
        <v>255</v>
      </c>
      <c r="C20" s="12" t="s">
        <v>180</v>
      </c>
      <c r="D20" s="12" t="s">
        <v>17</v>
      </c>
      <c r="E20" s="13"/>
      <c r="F20" s="247">
        <v>561</v>
      </c>
      <c r="G20" s="247"/>
      <c r="H20" s="248">
        <v>560</v>
      </c>
      <c r="I20" s="247"/>
      <c r="J20" s="247"/>
      <c r="K20" s="247"/>
      <c r="L20" s="247"/>
      <c r="M20" s="247"/>
      <c r="N20" s="247">
        <v>563</v>
      </c>
      <c r="O20" s="247"/>
      <c r="P20" s="247">
        <v>571</v>
      </c>
      <c r="Q20" s="247"/>
      <c r="R20" s="247">
        <v>581</v>
      </c>
      <c r="S20" s="13"/>
      <c r="T20" s="13">
        <v>2276</v>
      </c>
      <c r="U20" s="13">
        <f t="shared" si="0"/>
        <v>569</v>
      </c>
      <c r="V20" s="22"/>
      <c r="W20" s="22"/>
      <c r="X20" s="13">
        <f t="shared" si="1"/>
        <v>569</v>
      </c>
      <c r="Y20" s="253"/>
    </row>
    <row r="21" spans="1:25" s="50" customFormat="1" ht="15.75">
      <c r="A21" s="221">
        <v>18</v>
      </c>
      <c r="B21" s="16" t="s">
        <v>160</v>
      </c>
      <c r="C21" s="12" t="s">
        <v>161</v>
      </c>
      <c r="D21" s="12" t="s">
        <v>10</v>
      </c>
      <c r="E21" s="13"/>
      <c r="F21" s="247">
        <v>563</v>
      </c>
      <c r="G21" s="247"/>
      <c r="H21" s="247">
        <v>565</v>
      </c>
      <c r="I21" s="247"/>
      <c r="J21" s="247"/>
      <c r="K21" s="247"/>
      <c r="L21" s="247"/>
      <c r="M21" s="247"/>
      <c r="N21" s="248">
        <v>529</v>
      </c>
      <c r="O21" s="247"/>
      <c r="P21" s="247">
        <v>570</v>
      </c>
      <c r="Q21" s="247"/>
      <c r="R21" s="247">
        <v>574</v>
      </c>
      <c r="S21" s="13"/>
      <c r="T21" s="13">
        <v>2272</v>
      </c>
      <c r="U21" s="13">
        <f t="shared" si="0"/>
        <v>568</v>
      </c>
      <c r="V21" s="22"/>
      <c r="W21" s="22"/>
      <c r="X21" s="13">
        <f t="shared" si="1"/>
        <v>568</v>
      </c>
      <c r="Y21" s="253"/>
    </row>
    <row r="22" spans="1:25" s="3" customFormat="1" ht="15.75">
      <c r="A22" s="221">
        <v>19</v>
      </c>
      <c r="B22" s="16" t="s">
        <v>624</v>
      </c>
      <c r="C22" s="12" t="s">
        <v>641</v>
      </c>
      <c r="D22" s="12" t="s">
        <v>21</v>
      </c>
      <c r="E22" s="13"/>
      <c r="F22" s="247">
        <v>565</v>
      </c>
      <c r="G22" s="247"/>
      <c r="H22" s="247">
        <v>581</v>
      </c>
      <c r="I22" s="247">
        <v>1</v>
      </c>
      <c r="J22" s="247"/>
      <c r="K22" s="247"/>
      <c r="L22" s="247"/>
      <c r="M22" s="247"/>
      <c r="N22" s="247">
        <v>557</v>
      </c>
      <c r="O22" s="247"/>
      <c r="P22" s="248">
        <v>552</v>
      </c>
      <c r="Q22" s="247"/>
      <c r="R22" s="247">
        <v>565</v>
      </c>
      <c r="S22" s="13"/>
      <c r="T22" s="13">
        <v>2269</v>
      </c>
      <c r="U22" s="13">
        <f t="shared" si="0"/>
        <v>567.25</v>
      </c>
      <c r="V22" s="22"/>
      <c r="W22" s="22"/>
      <c r="X22" s="13">
        <f t="shared" si="1"/>
        <v>567.25</v>
      </c>
      <c r="Y22" s="253"/>
    </row>
    <row r="23" spans="1:25" s="3" customFormat="1" ht="15.75">
      <c r="A23" s="221">
        <v>20</v>
      </c>
      <c r="B23" s="16" t="s">
        <v>262</v>
      </c>
      <c r="C23" s="12" t="s">
        <v>263</v>
      </c>
      <c r="D23" s="12" t="s">
        <v>9</v>
      </c>
      <c r="E23" s="13"/>
      <c r="F23" s="13">
        <v>567</v>
      </c>
      <c r="G23" s="13"/>
      <c r="H23" s="247">
        <v>561</v>
      </c>
      <c r="I23" s="247"/>
      <c r="J23" s="248">
        <v>558</v>
      </c>
      <c r="K23" s="247"/>
      <c r="L23" s="247"/>
      <c r="M23" s="247"/>
      <c r="N23" s="247">
        <v>566</v>
      </c>
      <c r="O23" s="247"/>
      <c r="P23" s="247">
        <v>569</v>
      </c>
      <c r="Q23" s="247"/>
      <c r="R23" s="247">
        <v>571</v>
      </c>
      <c r="S23" s="13"/>
      <c r="T23" s="13">
        <v>2267</v>
      </c>
      <c r="U23" s="13">
        <f t="shared" si="0"/>
        <v>566.75</v>
      </c>
      <c r="V23" s="22"/>
      <c r="W23" s="22"/>
      <c r="X23" s="13">
        <f t="shared" si="1"/>
        <v>566.75</v>
      </c>
      <c r="Y23" s="253"/>
    </row>
    <row r="24" spans="1:25" s="50" customFormat="1" ht="15.75">
      <c r="A24" s="221">
        <v>21</v>
      </c>
      <c r="B24" s="16" t="s">
        <v>137</v>
      </c>
      <c r="C24" s="12" t="s">
        <v>138</v>
      </c>
      <c r="D24" s="12" t="s">
        <v>14</v>
      </c>
      <c r="E24" s="13"/>
      <c r="F24" s="247">
        <v>565</v>
      </c>
      <c r="G24" s="247"/>
      <c r="H24" s="247">
        <v>563</v>
      </c>
      <c r="I24" s="247"/>
      <c r="J24" s="247"/>
      <c r="K24" s="247"/>
      <c r="L24" s="247"/>
      <c r="M24" s="247"/>
      <c r="N24" s="248">
        <v>548</v>
      </c>
      <c r="O24" s="247"/>
      <c r="P24" s="247">
        <v>569</v>
      </c>
      <c r="Q24" s="247"/>
      <c r="R24" s="247">
        <v>568</v>
      </c>
      <c r="S24" s="13"/>
      <c r="T24" s="13">
        <v>2265</v>
      </c>
      <c r="U24" s="13">
        <f t="shared" si="0"/>
        <v>566.25</v>
      </c>
      <c r="V24" s="13"/>
      <c r="W24" s="13"/>
      <c r="X24" s="13">
        <f t="shared" si="1"/>
        <v>566.25</v>
      </c>
      <c r="Y24" s="253"/>
    </row>
    <row r="25" spans="1:25" s="50" customFormat="1" ht="15.75">
      <c r="A25" s="221">
        <v>22</v>
      </c>
      <c r="B25" s="16" t="s">
        <v>146</v>
      </c>
      <c r="C25" s="12" t="s">
        <v>147</v>
      </c>
      <c r="D25" s="12" t="s">
        <v>14</v>
      </c>
      <c r="E25" s="13"/>
      <c r="F25" s="247">
        <v>567</v>
      </c>
      <c r="G25" s="247"/>
      <c r="H25" s="247">
        <v>568</v>
      </c>
      <c r="I25" s="247"/>
      <c r="J25" s="247"/>
      <c r="K25" s="247"/>
      <c r="L25" s="247"/>
      <c r="M25" s="247"/>
      <c r="N25" s="248">
        <v>553</v>
      </c>
      <c r="O25" s="247"/>
      <c r="P25" s="247">
        <v>567</v>
      </c>
      <c r="Q25" s="247"/>
      <c r="R25" s="247">
        <v>563</v>
      </c>
      <c r="S25" s="13"/>
      <c r="T25" s="13">
        <v>2265</v>
      </c>
      <c r="U25" s="13">
        <f t="shared" si="0"/>
        <v>566.25</v>
      </c>
      <c r="V25" s="22"/>
      <c r="W25" s="22"/>
      <c r="X25" s="13">
        <f t="shared" si="1"/>
        <v>566.25</v>
      </c>
      <c r="Y25" s="253"/>
    </row>
    <row r="26" spans="1:25" s="50" customFormat="1" ht="15.75">
      <c r="A26" s="221">
        <v>23</v>
      </c>
      <c r="B26" s="16" t="s">
        <v>557</v>
      </c>
      <c r="C26" s="12" t="s">
        <v>558</v>
      </c>
      <c r="D26" s="12" t="s">
        <v>14</v>
      </c>
      <c r="E26" s="13"/>
      <c r="F26" s="13">
        <v>519</v>
      </c>
      <c r="G26" s="13"/>
      <c r="H26" s="247">
        <v>572</v>
      </c>
      <c r="I26" s="247"/>
      <c r="J26" s="247">
        <v>564</v>
      </c>
      <c r="K26" s="247"/>
      <c r="L26" s="247"/>
      <c r="M26" s="247"/>
      <c r="N26" s="247">
        <v>567</v>
      </c>
      <c r="O26" s="247"/>
      <c r="P26" s="248">
        <v>553</v>
      </c>
      <c r="Q26" s="247"/>
      <c r="R26" s="247">
        <v>560</v>
      </c>
      <c r="S26" s="13"/>
      <c r="T26" s="13">
        <v>2263</v>
      </c>
      <c r="U26" s="13">
        <f t="shared" si="0"/>
        <v>565.75</v>
      </c>
      <c r="V26" s="22"/>
      <c r="W26" s="22"/>
      <c r="X26" s="13">
        <f t="shared" si="1"/>
        <v>565.75</v>
      </c>
      <c r="Y26" s="253"/>
    </row>
    <row r="27" spans="1:25" s="3" customFormat="1" ht="15.75">
      <c r="A27" s="221">
        <v>24</v>
      </c>
      <c r="B27" s="16" t="s">
        <v>343</v>
      </c>
      <c r="C27" s="12" t="s">
        <v>84</v>
      </c>
      <c r="D27" s="12" t="s">
        <v>14</v>
      </c>
      <c r="E27" s="13"/>
      <c r="F27" s="247">
        <v>568</v>
      </c>
      <c r="G27" s="247"/>
      <c r="H27" s="248">
        <v>557</v>
      </c>
      <c r="I27" s="247"/>
      <c r="J27" s="247"/>
      <c r="K27" s="247"/>
      <c r="L27" s="247"/>
      <c r="M27" s="247"/>
      <c r="N27" s="247">
        <v>557</v>
      </c>
      <c r="O27" s="247"/>
      <c r="P27" s="247">
        <v>563</v>
      </c>
      <c r="Q27" s="247"/>
      <c r="R27" s="247">
        <v>567</v>
      </c>
      <c r="S27" s="13"/>
      <c r="T27" s="13">
        <v>2255</v>
      </c>
      <c r="U27" s="13">
        <f t="shared" si="0"/>
        <v>563.75</v>
      </c>
      <c r="V27" s="22"/>
      <c r="W27" s="22"/>
      <c r="X27" s="13">
        <f t="shared" si="1"/>
        <v>563.75</v>
      </c>
      <c r="Y27" s="253"/>
    </row>
    <row r="28" spans="1:25" s="3" customFormat="1" ht="15.75">
      <c r="A28" s="221">
        <v>25</v>
      </c>
      <c r="B28" s="16" t="s">
        <v>508</v>
      </c>
      <c r="C28" s="12" t="s">
        <v>509</v>
      </c>
      <c r="D28" s="12" t="s">
        <v>9</v>
      </c>
      <c r="E28" s="13"/>
      <c r="F28" s="247">
        <v>571</v>
      </c>
      <c r="G28" s="247"/>
      <c r="H28" s="247">
        <v>557</v>
      </c>
      <c r="I28" s="247"/>
      <c r="J28" s="247"/>
      <c r="K28" s="247"/>
      <c r="L28" s="247"/>
      <c r="M28" s="247"/>
      <c r="N28" s="247">
        <v>567</v>
      </c>
      <c r="O28" s="247"/>
      <c r="P28" s="247">
        <v>560</v>
      </c>
      <c r="Q28" s="247"/>
      <c r="R28" s="248">
        <v>556</v>
      </c>
      <c r="S28" s="13"/>
      <c r="T28" s="13">
        <v>2255</v>
      </c>
      <c r="U28" s="13">
        <f t="shared" si="0"/>
        <v>563.75</v>
      </c>
      <c r="V28" s="22"/>
      <c r="W28" s="22"/>
      <c r="X28" s="13">
        <f t="shared" si="1"/>
        <v>563.75</v>
      </c>
      <c r="Y28" s="253"/>
    </row>
    <row r="29" spans="1:25" s="3" customFormat="1" ht="15.75">
      <c r="A29" s="221">
        <v>26</v>
      </c>
      <c r="B29" s="16" t="s">
        <v>648</v>
      </c>
      <c r="C29" s="12" t="s">
        <v>649</v>
      </c>
      <c r="D29" s="12" t="s">
        <v>261</v>
      </c>
      <c r="E29" s="13"/>
      <c r="F29" s="247">
        <v>549</v>
      </c>
      <c r="G29" s="247"/>
      <c r="H29" s="247">
        <v>567</v>
      </c>
      <c r="I29" s="247"/>
      <c r="J29" s="247"/>
      <c r="K29" s="247"/>
      <c r="L29" s="247"/>
      <c r="M29" s="247"/>
      <c r="N29" s="248">
        <v>547</v>
      </c>
      <c r="O29" s="247"/>
      <c r="P29" s="247">
        <v>568</v>
      </c>
      <c r="Q29" s="247"/>
      <c r="R29" s="247">
        <v>569</v>
      </c>
      <c r="S29" s="13"/>
      <c r="T29" s="13">
        <v>2253</v>
      </c>
      <c r="U29" s="13">
        <f t="shared" si="0"/>
        <v>563.25</v>
      </c>
      <c r="V29" s="22"/>
      <c r="W29" s="22"/>
      <c r="X29" s="13">
        <f t="shared" si="1"/>
        <v>563.25</v>
      </c>
      <c r="Y29" s="253"/>
    </row>
    <row r="30" spans="1:25" s="3" customFormat="1" ht="15.75">
      <c r="A30" s="221">
        <v>27</v>
      </c>
      <c r="B30" s="16" t="s">
        <v>724</v>
      </c>
      <c r="C30" s="12" t="s">
        <v>728</v>
      </c>
      <c r="D30" s="12" t="s">
        <v>62</v>
      </c>
      <c r="E30" s="13"/>
      <c r="F30" s="247">
        <v>565</v>
      </c>
      <c r="G30" s="247"/>
      <c r="H30" s="247">
        <v>563</v>
      </c>
      <c r="I30" s="247"/>
      <c r="J30" s="247"/>
      <c r="K30" s="247"/>
      <c r="L30" s="247"/>
      <c r="M30" s="247"/>
      <c r="N30" s="247">
        <v>557</v>
      </c>
      <c r="O30" s="247"/>
      <c r="P30" s="248">
        <v>552</v>
      </c>
      <c r="Q30" s="247"/>
      <c r="R30" s="247">
        <v>568</v>
      </c>
      <c r="S30" s="13"/>
      <c r="T30" s="13">
        <v>2253</v>
      </c>
      <c r="U30" s="13">
        <f t="shared" si="0"/>
        <v>563.25</v>
      </c>
      <c r="V30" s="22"/>
      <c r="W30" s="22"/>
      <c r="X30" s="13">
        <f t="shared" si="1"/>
        <v>563.25</v>
      </c>
      <c r="Y30" s="253"/>
    </row>
    <row r="31" spans="1:25" s="3" customFormat="1" ht="15.75">
      <c r="A31" s="221">
        <v>28</v>
      </c>
      <c r="B31" s="16" t="s">
        <v>360</v>
      </c>
      <c r="C31" s="27" t="s">
        <v>130</v>
      </c>
      <c r="D31" s="12" t="s">
        <v>114</v>
      </c>
      <c r="E31" s="13"/>
      <c r="F31" s="247">
        <v>559</v>
      </c>
      <c r="G31" s="247"/>
      <c r="H31" s="247">
        <v>563</v>
      </c>
      <c r="I31" s="247"/>
      <c r="J31" s="247"/>
      <c r="K31" s="247"/>
      <c r="L31" s="247"/>
      <c r="M31" s="247"/>
      <c r="N31" s="247">
        <v>566</v>
      </c>
      <c r="O31" s="247"/>
      <c r="P31" s="248">
        <v>537</v>
      </c>
      <c r="Q31" s="247"/>
      <c r="R31" s="247">
        <v>565</v>
      </c>
      <c r="S31" s="13"/>
      <c r="T31" s="13">
        <v>2253</v>
      </c>
      <c r="U31" s="13">
        <f t="shared" si="0"/>
        <v>563.25</v>
      </c>
      <c r="V31" s="13"/>
      <c r="W31" s="13"/>
      <c r="X31" s="13">
        <f t="shared" si="1"/>
        <v>563.25</v>
      </c>
      <c r="Y31" s="253"/>
    </row>
    <row r="32" spans="1:25" s="3" customFormat="1" ht="15.75">
      <c r="A32" s="221">
        <v>29</v>
      </c>
      <c r="B32" s="16" t="s">
        <v>547</v>
      </c>
      <c r="C32" s="12" t="s">
        <v>396</v>
      </c>
      <c r="D32" s="12" t="s">
        <v>114</v>
      </c>
      <c r="E32" s="13"/>
      <c r="F32" s="247">
        <v>565</v>
      </c>
      <c r="G32" s="247"/>
      <c r="H32" s="247">
        <v>562</v>
      </c>
      <c r="I32" s="247"/>
      <c r="J32" s="247"/>
      <c r="K32" s="247"/>
      <c r="L32" s="247"/>
      <c r="M32" s="247"/>
      <c r="N32" s="247">
        <v>563</v>
      </c>
      <c r="O32" s="247"/>
      <c r="P32" s="247">
        <v>562</v>
      </c>
      <c r="Q32" s="247"/>
      <c r="R32" s="248">
        <v>560</v>
      </c>
      <c r="S32" s="13"/>
      <c r="T32" s="13">
        <v>2252</v>
      </c>
      <c r="U32" s="13">
        <f t="shared" si="0"/>
        <v>563</v>
      </c>
      <c r="V32" s="22"/>
      <c r="W32" s="22"/>
      <c r="X32" s="13">
        <f t="shared" si="1"/>
        <v>563</v>
      </c>
      <c r="Y32" s="253"/>
    </row>
    <row r="33" spans="1:25" s="3" customFormat="1" ht="15.75">
      <c r="A33" s="221">
        <v>30</v>
      </c>
      <c r="B33" s="16" t="s">
        <v>876</v>
      </c>
      <c r="C33" s="12" t="s">
        <v>447</v>
      </c>
      <c r="D33" s="12" t="s">
        <v>234</v>
      </c>
      <c r="E33" s="13"/>
      <c r="F33" s="247">
        <v>560</v>
      </c>
      <c r="G33" s="247"/>
      <c r="H33" s="247">
        <v>562</v>
      </c>
      <c r="I33" s="247"/>
      <c r="J33" s="247"/>
      <c r="K33" s="247"/>
      <c r="L33" s="247"/>
      <c r="M33" s="247"/>
      <c r="N33" s="248">
        <v>557</v>
      </c>
      <c r="O33" s="247"/>
      <c r="P33" s="247">
        <v>565</v>
      </c>
      <c r="Q33" s="247"/>
      <c r="R33" s="247">
        <v>560</v>
      </c>
      <c r="S33" s="13"/>
      <c r="T33" s="13">
        <v>2247</v>
      </c>
      <c r="U33" s="13">
        <f t="shared" si="0"/>
        <v>561.75</v>
      </c>
      <c r="V33" s="22"/>
      <c r="W33" s="22"/>
      <c r="X33" s="13">
        <f t="shared" si="1"/>
        <v>561.75</v>
      </c>
      <c r="Y33" s="253"/>
    </row>
  </sheetData>
  <sheetProtection/>
  <mergeCells count="1">
    <mergeCell ref="A1:Y1"/>
  </mergeCells>
  <printOptions/>
  <pageMargins left="0.7" right="0.7" top="0.75" bottom="0.75" header="0.3" footer="0.3"/>
  <pageSetup horizontalDpi="300" verticalDpi="3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8"/>
  <sheetViews>
    <sheetView zoomScale="85" zoomScaleNormal="85" zoomScalePageLayoutView="0" workbookViewId="0" topLeftCell="A16">
      <selection activeCell="A19" sqref="A19:IV42"/>
    </sheetView>
  </sheetViews>
  <sheetFormatPr defaultColWidth="9.140625" defaultRowHeight="15"/>
  <cols>
    <col min="1" max="1" width="9.28125" style="39" bestFit="1" customWidth="1"/>
    <col min="2" max="2" width="45.28125" style="39" bestFit="1" customWidth="1"/>
    <col min="3" max="3" width="11.28125" style="39" bestFit="1" customWidth="1"/>
    <col min="4" max="4" width="7.421875" style="39" bestFit="1" customWidth="1"/>
    <col min="5" max="6" width="8.140625" style="105" customWidth="1"/>
    <col min="7" max="7" width="5.28125" style="105" bestFit="1" customWidth="1"/>
    <col min="8" max="8" width="8.8515625" style="105" bestFit="1" customWidth="1"/>
    <col min="9" max="9" width="8.140625" style="105" customWidth="1"/>
    <col min="10" max="10" width="13.28125" style="105" bestFit="1" customWidth="1"/>
    <col min="11" max="11" width="7.57421875" style="105" bestFit="1" customWidth="1"/>
    <col min="12" max="12" width="7.57421875" style="105" customWidth="1"/>
    <col min="13" max="13" width="12.7109375" style="105" bestFit="1" customWidth="1"/>
    <col min="14" max="14" width="5.28125" style="105" bestFit="1" customWidth="1"/>
    <col min="15" max="15" width="8.8515625" style="105" bestFit="1" customWidth="1"/>
    <col min="16" max="16" width="7.57421875" style="105" customWidth="1"/>
    <col min="17" max="17" width="8.8515625" style="105" bestFit="1" customWidth="1"/>
    <col min="18" max="18" width="8.8515625" style="105" customWidth="1"/>
    <col min="19" max="19" width="9.28125" style="124" customWidth="1"/>
    <col min="20" max="20" width="7.57421875" style="98" bestFit="1" customWidth="1"/>
    <col min="21" max="16384" width="9.140625" style="39" customWidth="1"/>
  </cols>
  <sheetData>
    <row r="1" spans="1:20" ht="27">
      <c r="A1" s="332" t="s">
        <v>1104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4"/>
    </row>
    <row r="2" spans="1:20" ht="15.75">
      <c r="A2" s="221" t="s">
        <v>1</v>
      </c>
      <c r="B2" s="242" t="s">
        <v>2</v>
      </c>
      <c r="C2" s="242" t="s">
        <v>3</v>
      </c>
      <c r="D2" s="242" t="s">
        <v>4</v>
      </c>
      <c r="E2" s="13" t="s">
        <v>1047</v>
      </c>
      <c r="F2" s="13" t="s">
        <v>1052</v>
      </c>
      <c r="G2" s="13" t="s">
        <v>741</v>
      </c>
      <c r="H2" s="13" t="s">
        <v>1054</v>
      </c>
      <c r="I2" s="13" t="s">
        <v>741</v>
      </c>
      <c r="J2" s="13" t="s">
        <v>1066</v>
      </c>
      <c r="K2" s="13" t="s">
        <v>1069</v>
      </c>
      <c r="L2" s="13" t="s">
        <v>1091</v>
      </c>
      <c r="M2" s="13" t="s">
        <v>1070</v>
      </c>
      <c r="N2" s="13" t="s">
        <v>741</v>
      </c>
      <c r="O2" s="13" t="s">
        <v>1092</v>
      </c>
      <c r="P2" s="13" t="s">
        <v>741</v>
      </c>
      <c r="Q2" s="13" t="s">
        <v>1093</v>
      </c>
      <c r="R2" s="13" t="s">
        <v>745</v>
      </c>
      <c r="S2" s="13" t="s">
        <v>744</v>
      </c>
      <c r="T2" s="222" t="s">
        <v>6</v>
      </c>
    </row>
    <row r="3" spans="1:20" s="78" customFormat="1" ht="15.75">
      <c r="A3" s="221">
        <v>1</v>
      </c>
      <c r="B3" s="242" t="s">
        <v>144</v>
      </c>
      <c r="C3" s="242" t="s">
        <v>145</v>
      </c>
      <c r="D3" s="242" t="s">
        <v>14</v>
      </c>
      <c r="E3" s="13">
        <v>577</v>
      </c>
      <c r="F3" s="13"/>
      <c r="G3" s="13"/>
      <c r="H3" s="13">
        <v>577</v>
      </c>
      <c r="I3" s="13">
        <v>1</v>
      </c>
      <c r="J3" s="13">
        <v>574</v>
      </c>
      <c r="K3" s="247">
        <v>578</v>
      </c>
      <c r="L3" s="248">
        <v>577</v>
      </c>
      <c r="M3" s="247">
        <v>582</v>
      </c>
      <c r="N3" s="247">
        <v>3</v>
      </c>
      <c r="O3" s="247">
        <v>582</v>
      </c>
      <c r="P3" s="247">
        <v>0.5</v>
      </c>
      <c r="Q3" s="247">
        <v>588</v>
      </c>
      <c r="R3" s="254">
        <v>0.25</v>
      </c>
      <c r="S3" s="13">
        <v>2333.75</v>
      </c>
      <c r="T3" s="222">
        <f aca="true" t="shared" si="0" ref="T3:T18">AVERAGE(S3/4)</f>
        <v>583.4375</v>
      </c>
    </row>
    <row r="4" spans="1:20" s="78" customFormat="1" ht="15.75">
      <c r="A4" s="221">
        <v>2</v>
      </c>
      <c r="B4" s="242" t="s">
        <v>550</v>
      </c>
      <c r="C4" s="242" t="s">
        <v>551</v>
      </c>
      <c r="D4" s="242" t="s">
        <v>148</v>
      </c>
      <c r="E4" s="13"/>
      <c r="F4" s="247">
        <v>574</v>
      </c>
      <c r="G4" s="247">
        <v>0.5</v>
      </c>
      <c r="H4" s="247">
        <v>583</v>
      </c>
      <c r="I4" s="247">
        <v>2</v>
      </c>
      <c r="J4" s="247"/>
      <c r="K4" s="247"/>
      <c r="L4" s="247"/>
      <c r="M4" s="247">
        <v>577</v>
      </c>
      <c r="N4" s="247">
        <v>1</v>
      </c>
      <c r="O4" s="248">
        <v>562</v>
      </c>
      <c r="P4" s="247"/>
      <c r="Q4" s="247">
        <v>578</v>
      </c>
      <c r="R4" s="13"/>
      <c r="S4" s="13">
        <v>2315.5</v>
      </c>
      <c r="T4" s="222">
        <f t="shared" si="0"/>
        <v>578.875</v>
      </c>
    </row>
    <row r="5" spans="1:20" s="78" customFormat="1" ht="15.75">
      <c r="A5" s="221">
        <v>3</v>
      </c>
      <c r="B5" s="242" t="s">
        <v>524</v>
      </c>
      <c r="C5" s="242" t="s">
        <v>551</v>
      </c>
      <c r="D5" s="242" t="s">
        <v>148</v>
      </c>
      <c r="E5" s="13"/>
      <c r="F5" s="13">
        <v>580</v>
      </c>
      <c r="G5" s="13">
        <v>2</v>
      </c>
      <c r="H5" s="247">
        <v>575</v>
      </c>
      <c r="I5" s="247"/>
      <c r="J5" s="247">
        <v>586</v>
      </c>
      <c r="K5" s="247"/>
      <c r="L5" s="247"/>
      <c r="M5" s="247">
        <v>577</v>
      </c>
      <c r="N5" s="247">
        <v>0.5</v>
      </c>
      <c r="O5" s="248">
        <v>574</v>
      </c>
      <c r="P5" s="248">
        <v>0.25</v>
      </c>
      <c r="Q5" s="247">
        <v>575</v>
      </c>
      <c r="R5" s="247">
        <v>1</v>
      </c>
      <c r="S5" s="13">
        <v>2314.5</v>
      </c>
      <c r="T5" s="222">
        <f t="shared" si="0"/>
        <v>578.625</v>
      </c>
    </row>
    <row r="6" spans="1:20" s="78" customFormat="1" ht="15.75">
      <c r="A6" s="221">
        <v>4</v>
      </c>
      <c r="B6" s="242" t="s">
        <v>402</v>
      </c>
      <c r="C6" s="242" t="s">
        <v>403</v>
      </c>
      <c r="D6" s="242" t="s">
        <v>14</v>
      </c>
      <c r="E6" s="13">
        <v>576</v>
      </c>
      <c r="F6" s="13">
        <v>578</v>
      </c>
      <c r="G6" s="13">
        <v>1</v>
      </c>
      <c r="H6" s="13">
        <v>580</v>
      </c>
      <c r="I6" s="13">
        <v>0.5</v>
      </c>
      <c r="J6" s="247">
        <v>571</v>
      </c>
      <c r="K6" s="247"/>
      <c r="L6" s="247">
        <v>572</v>
      </c>
      <c r="M6" s="248">
        <v>561</v>
      </c>
      <c r="N6" s="247"/>
      <c r="O6" s="247">
        <v>578</v>
      </c>
      <c r="P6" s="247">
        <v>2</v>
      </c>
      <c r="Q6" s="247">
        <v>580</v>
      </c>
      <c r="R6" s="247">
        <v>2</v>
      </c>
      <c r="S6" s="13">
        <v>2305</v>
      </c>
      <c r="T6" s="222">
        <f t="shared" si="0"/>
        <v>576.25</v>
      </c>
    </row>
    <row r="7" spans="1:20" s="78" customFormat="1" ht="15.75">
      <c r="A7" s="221">
        <v>5</v>
      </c>
      <c r="B7" s="242" t="s">
        <v>646</v>
      </c>
      <c r="C7" s="242" t="s">
        <v>647</v>
      </c>
      <c r="D7" s="242" t="s">
        <v>14</v>
      </c>
      <c r="E7" s="13"/>
      <c r="F7" s="13">
        <v>573</v>
      </c>
      <c r="G7" s="13"/>
      <c r="H7" s="247">
        <v>573</v>
      </c>
      <c r="I7" s="247">
        <v>0.25</v>
      </c>
      <c r="J7" s="247">
        <v>554</v>
      </c>
      <c r="K7" s="247"/>
      <c r="L7" s="247"/>
      <c r="M7" s="248">
        <v>538</v>
      </c>
      <c r="N7" s="247"/>
      <c r="O7" s="247">
        <v>579</v>
      </c>
      <c r="P7" s="247">
        <v>1</v>
      </c>
      <c r="Q7" s="247">
        <v>576</v>
      </c>
      <c r="R7" s="247">
        <v>0.5</v>
      </c>
      <c r="S7" s="13">
        <v>2283.75</v>
      </c>
      <c r="T7" s="222">
        <f t="shared" si="0"/>
        <v>570.9375</v>
      </c>
    </row>
    <row r="8" spans="1:20" s="78" customFormat="1" ht="15.75">
      <c r="A8" s="221">
        <v>6</v>
      </c>
      <c r="B8" s="242" t="s">
        <v>624</v>
      </c>
      <c r="C8" s="242" t="s">
        <v>641</v>
      </c>
      <c r="D8" s="242" t="s">
        <v>21</v>
      </c>
      <c r="E8" s="13"/>
      <c r="F8" s="247">
        <v>565</v>
      </c>
      <c r="G8" s="247"/>
      <c r="H8" s="247">
        <v>581</v>
      </c>
      <c r="I8" s="247"/>
      <c r="J8" s="247"/>
      <c r="K8" s="247"/>
      <c r="L8" s="247"/>
      <c r="M8" s="247">
        <v>557</v>
      </c>
      <c r="N8" s="247"/>
      <c r="O8" s="248">
        <v>552</v>
      </c>
      <c r="P8" s="247"/>
      <c r="Q8" s="247">
        <v>565</v>
      </c>
      <c r="R8" s="13"/>
      <c r="S8" s="13">
        <v>2268</v>
      </c>
      <c r="T8" s="222">
        <f t="shared" si="0"/>
        <v>567</v>
      </c>
    </row>
    <row r="9" spans="1:20" s="78" customFormat="1" ht="15.75">
      <c r="A9" s="221">
        <v>7</v>
      </c>
      <c r="B9" s="242" t="s">
        <v>137</v>
      </c>
      <c r="C9" s="242" t="s">
        <v>138</v>
      </c>
      <c r="D9" s="242" t="s">
        <v>14</v>
      </c>
      <c r="E9" s="13"/>
      <c r="F9" s="247">
        <v>565</v>
      </c>
      <c r="G9" s="247"/>
      <c r="H9" s="247">
        <v>563</v>
      </c>
      <c r="I9" s="247"/>
      <c r="J9" s="247"/>
      <c r="K9" s="247"/>
      <c r="L9" s="247"/>
      <c r="M9" s="248">
        <v>548</v>
      </c>
      <c r="N9" s="247"/>
      <c r="O9" s="247">
        <v>569</v>
      </c>
      <c r="P9" s="247"/>
      <c r="Q9" s="247">
        <v>568</v>
      </c>
      <c r="R9" s="13"/>
      <c r="S9" s="13">
        <v>2265</v>
      </c>
      <c r="T9" s="222">
        <f t="shared" si="0"/>
        <v>566.25</v>
      </c>
    </row>
    <row r="10" spans="1:20" s="78" customFormat="1" ht="15.75">
      <c r="A10" s="221">
        <v>8</v>
      </c>
      <c r="B10" s="242" t="s">
        <v>557</v>
      </c>
      <c r="C10" s="242" t="s">
        <v>558</v>
      </c>
      <c r="D10" s="242" t="s">
        <v>14</v>
      </c>
      <c r="E10" s="13"/>
      <c r="F10" s="13">
        <v>519</v>
      </c>
      <c r="G10" s="13"/>
      <c r="H10" s="247">
        <v>572</v>
      </c>
      <c r="I10" s="247"/>
      <c r="J10" s="247">
        <v>564</v>
      </c>
      <c r="K10" s="247"/>
      <c r="L10" s="247"/>
      <c r="M10" s="247">
        <v>567</v>
      </c>
      <c r="N10" s="247">
        <v>0.25</v>
      </c>
      <c r="O10" s="248">
        <v>553</v>
      </c>
      <c r="P10" s="247"/>
      <c r="Q10" s="247">
        <v>560</v>
      </c>
      <c r="R10" s="13"/>
      <c r="S10" s="13">
        <v>2263.25</v>
      </c>
      <c r="T10" s="222">
        <f t="shared" si="0"/>
        <v>565.8125</v>
      </c>
    </row>
    <row r="11" spans="1:20" s="78" customFormat="1" ht="15.75">
      <c r="A11" s="221">
        <v>9</v>
      </c>
      <c r="B11" s="242" t="s">
        <v>508</v>
      </c>
      <c r="C11" s="242" t="s">
        <v>509</v>
      </c>
      <c r="D11" s="242" t="s">
        <v>9</v>
      </c>
      <c r="E11" s="13"/>
      <c r="F11" s="247">
        <v>571</v>
      </c>
      <c r="G11" s="247">
        <v>0.25</v>
      </c>
      <c r="H11" s="247">
        <v>557</v>
      </c>
      <c r="I11" s="247"/>
      <c r="J11" s="247"/>
      <c r="K11" s="247"/>
      <c r="L11" s="247"/>
      <c r="M11" s="247">
        <v>567</v>
      </c>
      <c r="N11" s="247">
        <v>2</v>
      </c>
      <c r="O11" s="247">
        <v>560</v>
      </c>
      <c r="P11" s="247"/>
      <c r="Q11" s="248">
        <v>556</v>
      </c>
      <c r="R11" s="13"/>
      <c r="S11" s="13">
        <v>2257.25</v>
      </c>
      <c r="T11" s="222">
        <f t="shared" si="0"/>
        <v>564.3125</v>
      </c>
    </row>
    <row r="12" spans="1:20" s="78" customFormat="1" ht="15.75">
      <c r="A12" s="221">
        <v>10</v>
      </c>
      <c r="B12" s="242" t="s">
        <v>724</v>
      </c>
      <c r="C12" s="242" t="s">
        <v>728</v>
      </c>
      <c r="D12" s="242" t="s">
        <v>62</v>
      </c>
      <c r="E12" s="13"/>
      <c r="F12" s="247">
        <v>565</v>
      </c>
      <c r="G12" s="247"/>
      <c r="H12" s="247">
        <v>563</v>
      </c>
      <c r="I12" s="247"/>
      <c r="J12" s="247"/>
      <c r="K12" s="247"/>
      <c r="L12" s="247"/>
      <c r="M12" s="247">
        <v>557</v>
      </c>
      <c r="N12" s="247"/>
      <c r="O12" s="248">
        <v>552</v>
      </c>
      <c r="P12" s="247"/>
      <c r="Q12" s="247">
        <v>568</v>
      </c>
      <c r="R12" s="13"/>
      <c r="S12" s="13">
        <v>2253</v>
      </c>
      <c r="T12" s="222">
        <f t="shared" si="0"/>
        <v>563.25</v>
      </c>
    </row>
    <row r="13" spans="1:20" s="78" customFormat="1" ht="15.75">
      <c r="A13" s="221">
        <v>11</v>
      </c>
      <c r="B13" s="242" t="s">
        <v>650</v>
      </c>
      <c r="C13" s="242" t="s">
        <v>651</v>
      </c>
      <c r="D13" s="242" t="s">
        <v>20</v>
      </c>
      <c r="E13" s="13"/>
      <c r="F13" s="247">
        <v>563</v>
      </c>
      <c r="G13" s="247"/>
      <c r="H13" s="247">
        <v>558</v>
      </c>
      <c r="I13" s="247"/>
      <c r="J13" s="247"/>
      <c r="K13" s="247"/>
      <c r="L13" s="247"/>
      <c r="M13" s="247">
        <v>549</v>
      </c>
      <c r="N13" s="247"/>
      <c r="O13" s="247">
        <v>556</v>
      </c>
      <c r="P13" s="247"/>
      <c r="Q13" s="248">
        <v>532</v>
      </c>
      <c r="R13" s="13"/>
      <c r="S13" s="13">
        <v>2226</v>
      </c>
      <c r="T13" s="222">
        <f t="shared" si="0"/>
        <v>556.5</v>
      </c>
    </row>
    <row r="14" spans="1:20" s="78" customFormat="1" ht="15.75">
      <c r="A14" s="221">
        <v>12</v>
      </c>
      <c r="B14" s="242" t="s">
        <v>510</v>
      </c>
      <c r="C14" s="242" t="s">
        <v>511</v>
      </c>
      <c r="D14" s="242" t="s">
        <v>21</v>
      </c>
      <c r="E14" s="13"/>
      <c r="F14" s="247">
        <v>554</v>
      </c>
      <c r="G14" s="247"/>
      <c r="H14" s="247">
        <v>557</v>
      </c>
      <c r="I14" s="247"/>
      <c r="J14" s="247"/>
      <c r="K14" s="247"/>
      <c r="L14" s="247"/>
      <c r="M14" s="247">
        <v>547</v>
      </c>
      <c r="N14" s="247"/>
      <c r="O14" s="248">
        <v>540</v>
      </c>
      <c r="P14" s="247"/>
      <c r="Q14" s="247">
        <v>557</v>
      </c>
      <c r="R14" s="13"/>
      <c r="S14" s="13">
        <v>2215</v>
      </c>
      <c r="T14" s="222">
        <f t="shared" si="0"/>
        <v>553.75</v>
      </c>
    </row>
    <row r="15" spans="1:20" s="78" customFormat="1" ht="15.75">
      <c r="A15" s="221">
        <v>13</v>
      </c>
      <c r="B15" s="242" t="s">
        <v>726</v>
      </c>
      <c r="C15" s="242" t="s">
        <v>83</v>
      </c>
      <c r="D15" s="242" t="s">
        <v>89</v>
      </c>
      <c r="E15" s="13"/>
      <c r="F15" s="247">
        <v>550</v>
      </c>
      <c r="G15" s="247"/>
      <c r="H15" s="248">
        <v>520</v>
      </c>
      <c r="I15" s="247"/>
      <c r="J15" s="247"/>
      <c r="K15" s="247"/>
      <c r="L15" s="247"/>
      <c r="M15" s="247">
        <v>549</v>
      </c>
      <c r="N15" s="247"/>
      <c r="O15" s="247">
        <v>552</v>
      </c>
      <c r="P15" s="247"/>
      <c r="Q15" s="247">
        <v>550</v>
      </c>
      <c r="R15" s="13"/>
      <c r="S15" s="13">
        <v>2201</v>
      </c>
      <c r="T15" s="222">
        <f t="shared" si="0"/>
        <v>550.25</v>
      </c>
    </row>
    <row r="16" spans="1:20" s="78" customFormat="1" ht="15.75">
      <c r="A16" s="221">
        <v>14</v>
      </c>
      <c r="B16" s="242" t="s">
        <v>28</v>
      </c>
      <c r="C16" s="242" t="s">
        <v>877</v>
      </c>
      <c r="D16" s="242" t="s">
        <v>10</v>
      </c>
      <c r="E16" s="13"/>
      <c r="F16" s="247">
        <v>558</v>
      </c>
      <c r="G16" s="247"/>
      <c r="H16" s="247">
        <v>552</v>
      </c>
      <c r="I16" s="247"/>
      <c r="J16" s="247"/>
      <c r="K16" s="247"/>
      <c r="L16" s="247"/>
      <c r="M16" s="248">
        <v>517</v>
      </c>
      <c r="N16" s="247"/>
      <c r="O16" s="247">
        <v>544</v>
      </c>
      <c r="P16" s="247"/>
      <c r="Q16" s="247">
        <v>539</v>
      </c>
      <c r="R16" s="13"/>
      <c r="S16" s="13">
        <v>2193</v>
      </c>
      <c r="T16" s="222">
        <f t="shared" si="0"/>
        <v>548.25</v>
      </c>
    </row>
    <row r="17" spans="1:20" s="78" customFormat="1" ht="15.75">
      <c r="A17" s="221">
        <v>15</v>
      </c>
      <c r="B17" s="16" t="s">
        <v>893</v>
      </c>
      <c r="C17" s="16" t="s">
        <v>563</v>
      </c>
      <c r="D17" s="16" t="s">
        <v>35</v>
      </c>
      <c r="E17" s="13"/>
      <c r="F17" s="247">
        <v>547</v>
      </c>
      <c r="G17" s="247"/>
      <c r="H17" s="247">
        <v>540</v>
      </c>
      <c r="I17" s="247"/>
      <c r="J17" s="247"/>
      <c r="K17" s="247"/>
      <c r="L17" s="247"/>
      <c r="M17" s="248">
        <v>509</v>
      </c>
      <c r="N17" s="247"/>
      <c r="O17" s="247">
        <v>558</v>
      </c>
      <c r="P17" s="247"/>
      <c r="Q17" s="247">
        <v>545</v>
      </c>
      <c r="R17" s="13"/>
      <c r="S17" s="13">
        <v>2190</v>
      </c>
      <c r="T17" s="222">
        <f t="shared" si="0"/>
        <v>547.5</v>
      </c>
    </row>
    <row r="18" spans="1:20" s="78" customFormat="1" ht="15.75">
      <c r="A18" s="221">
        <v>16</v>
      </c>
      <c r="B18" s="242" t="s">
        <v>565</v>
      </c>
      <c r="C18" s="242" t="s">
        <v>566</v>
      </c>
      <c r="D18" s="242" t="s">
        <v>14</v>
      </c>
      <c r="E18" s="13"/>
      <c r="F18" s="247">
        <v>538</v>
      </c>
      <c r="G18" s="247"/>
      <c r="H18" s="247">
        <v>541</v>
      </c>
      <c r="I18" s="247"/>
      <c r="J18" s="247"/>
      <c r="K18" s="247"/>
      <c r="L18" s="247"/>
      <c r="M18" s="247">
        <v>529</v>
      </c>
      <c r="N18" s="247"/>
      <c r="O18" s="248">
        <v>522</v>
      </c>
      <c r="P18" s="247"/>
      <c r="Q18" s="247">
        <v>530</v>
      </c>
      <c r="R18" s="13"/>
      <c r="S18" s="13">
        <v>2138</v>
      </c>
      <c r="T18" s="222">
        <f t="shared" si="0"/>
        <v>534.5</v>
      </c>
    </row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2020-03-13T04:28:18Z</dcterms:modified>
  <cp:category/>
  <cp:version/>
  <cp:contentType/>
  <cp:contentStatus/>
</cp:coreProperties>
</file>