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23256" windowHeight="12576"/>
  </bookViews>
  <sheets>
    <sheet name="SKEET MEN" sheetId="5" r:id="rId1"/>
    <sheet name="SKEET WOMEN" sheetId="6" r:id="rId2"/>
    <sheet name="SKEET JR MEN " sheetId="9" r:id="rId3"/>
    <sheet name="SKEET JR WOMEN " sheetId="10" r:id="rId4"/>
    <sheet name="TRAP MEN" sheetId="11" r:id="rId5"/>
    <sheet name="TRAP WOMEN" sheetId="12" r:id="rId6"/>
    <sheet name="TRAP JR MEN" sheetId="13" r:id="rId7"/>
    <sheet name="TRAP JR WOMEN" sheetId="14" r:id="rId8"/>
  </sheets>
  <calcPr calcId="124519"/>
</workbook>
</file>

<file path=xl/calcChain.xml><?xml version="1.0" encoding="utf-8"?>
<calcChain xmlns="http://schemas.openxmlformats.org/spreadsheetml/2006/main">
  <c r="AB17" i="12"/>
  <c r="AC17"/>
  <c r="AG17" s="1"/>
  <c r="AB10" i="14"/>
  <c r="AC10" s="1"/>
  <c r="AG10" s="1"/>
  <c r="AB14"/>
  <c r="AC14" s="1"/>
  <c r="AG14" s="1"/>
  <c r="AB12"/>
  <c r="AC12" s="1"/>
  <c r="AG12" s="1"/>
  <c r="AB9"/>
  <c r="AC9" s="1"/>
  <c r="AG9" s="1"/>
  <c r="AB13"/>
  <c r="AC13" s="1"/>
  <c r="AG13" s="1"/>
  <c r="AB11"/>
  <c r="AC11" s="1"/>
  <c r="AG11" s="1"/>
  <c r="AB7"/>
  <c r="AC7" s="1"/>
  <c r="AG7" s="1"/>
  <c r="AB8"/>
  <c r="AC8" s="1"/>
  <c r="AG8" s="1"/>
  <c r="AB6"/>
  <c r="AC6" s="1"/>
  <c r="AG6" s="1"/>
  <c r="AB5"/>
  <c r="AC5" s="1"/>
  <c r="AG5" s="1"/>
  <c r="AB18" i="13"/>
  <c r="AC18" s="1"/>
  <c r="AG18" s="1"/>
  <c r="AB17"/>
  <c r="AC17" s="1"/>
  <c r="AG17" s="1"/>
  <c r="AB11"/>
  <c r="AC11" s="1"/>
  <c r="AG11" s="1"/>
  <c r="AB16"/>
  <c r="AC16" s="1"/>
  <c r="AG16" s="1"/>
  <c r="AB15"/>
  <c r="AC15" s="1"/>
  <c r="AG15" s="1"/>
  <c r="AB10"/>
  <c r="AC10" s="1"/>
  <c r="AG10" s="1"/>
  <c r="AB13"/>
  <c r="AC13" s="1"/>
  <c r="AG13" s="1"/>
  <c r="AB12"/>
  <c r="AC12" s="1"/>
  <c r="AG12" s="1"/>
  <c r="AB9"/>
  <c r="AC9" s="1"/>
  <c r="AG9" s="1"/>
  <c r="AB14"/>
  <c r="AC14" s="1"/>
  <c r="AG14" s="1"/>
  <c r="AB8"/>
  <c r="AC8" s="1"/>
  <c r="AG8" s="1"/>
  <c r="AB20"/>
  <c r="AC20" s="1"/>
  <c r="AG20" s="1"/>
  <c r="AB6"/>
  <c r="AC6" s="1"/>
  <c r="AG6" s="1"/>
  <c r="AB5"/>
  <c r="AC5" s="1"/>
  <c r="AG5" s="1"/>
  <c r="AB7"/>
  <c r="AC7" s="1"/>
  <c r="AG7" s="1"/>
  <c r="AB19"/>
  <c r="AC19" s="1"/>
  <c r="AG19" s="1"/>
  <c r="AC22" i="12"/>
  <c r="AG22" s="1"/>
  <c r="AC13"/>
  <c r="AG13" s="1"/>
  <c r="AB24"/>
  <c r="AC24" s="1"/>
  <c r="AG24" s="1"/>
  <c r="AB26"/>
  <c r="AC26" s="1"/>
  <c r="AG26" s="1"/>
  <c r="AB28"/>
  <c r="AC28" s="1"/>
  <c r="AG28" s="1"/>
  <c r="AB22"/>
  <c r="AB16"/>
  <c r="AC16" s="1"/>
  <c r="AG16" s="1"/>
  <c r="AB27"/>
  <c r="AC27" s="1"/>
  <c r="AG27" s="1"/>
  <c r="AB23"/>
  <c r="AC23" s="1"/>
  <c r="AG23" s="1"/>
  <c r="AB21"/>
  <c r="AC21" s="1"/>
  <c r="AG21" s="1"/>
  <c r="AB25"/>
  <c r="AC25" s="1"/>
  <c r="AG25" s="1"/>
  <c r="AB15"/>
  <c r="AC15" s="1"/>
  <c r="AG15" s="1"/>
  <c r="AB14"/>
  <c r="AC14" s="1"/>
  <c r="AG14" s="1"/>
  <c r="AB18"/>
  <c r="AC18" s="1"/>
  <c r="AG18" s="1"/>
  <c r="AB19"/>
  <c r="AC19" s="1"/>
  <c r="AG19" s="1"/>
  <c r="AB11"/>
  <c r="AC11" s="1"/>
  <c r="AG11" s="1"/>
  <c r="AB12"/>
  <c r="AC12" s="1"/>
  <c r="AG12" s="1"/>
  <c r="AB20"/>
  <c r="AC20" s="1"/>
  <c r="AG20" s="1"/>
  <c r="AB10"/>
  <c r="AC10" s="1"/>
  <c r="AG10" s="1"/>
  <c r="AB8"/>
  <c r="AC8" s="1"/>
  <c r="AG8" s="1"/>
  <c r="AB13"/>
  <c r="AB9"/>
  <c r="AC9" s="1"/>
  <c r="AG9" s="1"/>
  <c r="AB7"/>
  <c r="AC7" s="1"/>
  <c r="AG7" s="1"/>
  <c r="AB6"/>
  <c r="AC6" s="1"/>
  <c r="AG6" s="1"/>
  <c r="AG48" i="11"/>
  <c r="AB40"/>
  <c r="AC40" s="1"/>
  <c r="AG40" s="1"/>
  <c r="AB42"/>
  <c r="AC42" s="1"/>
  <c r="AG42" s="1"/>
  <c r="AG54"/>
  <c r="AB43"/>
  <c r="AC43" s="1"/>
  <c r="AG43" s="1"/>
  <c r="AB37"/>
  <c r="AC37" s="1"/>
  <c r="AG37" s="1"/>
  <c r="AG53"/>
  <c r="AB39"/>
  <c r="AC39" s="1"/>
  <c r="AG39" s="1"/>
  <c r="AG52"/>
  <c r="AB29"/>
  <c r="AC29" s="1"/>
  <c r="AG29" s="1"/>
  <c r="AB41"/>
  <c r="AC41" s="1"/>
  <c r="AG41" s="1"/>
  <c r="AB36"/>
  <c r="AC36" s="1"/>
  <c r="AG36" s="1"/>
  <c r="AB34"/>
  <c r="AC34" s="1"/>
  <c r="AG34" s="1"/>
  <c r="AB28"/>
  <c r="AC28" s="1"/>
  <c r="AG28" s="1"/>
  <c r="AB32"/>
  <c r="AC32" s="1"/>
  <c r="AG32" s="1"/>
  <c r="AG51"/>
  <c r="AB30"/>
  <c r="AC30" s="1"/>
  <c r="AG30" s="1"/>
  <c r="AB35"/>
  <c r="AC35" s="1"/>
  <c r="AG35" s="1"/>
  <c r="AB38"/>
  <c r="AC38" s="1"/>
  <c r="AG38" s="1"/>
  <c r="AG50"/>
  <c r="AB25"/>
  <c r="AC25" s="1"/>
  <c r="AG25" s="1"/>
  <c r="AB33"/>
  <c r="AC33" s="1"/>
  <c r="AG33" s="1"/>
  <c r="AB22"/>
  <c r="AC22" s="1"/>
  <c r="AG22" s="1"/>
  <c r="AB26"/>
  <c r="AC26" s="1"/>
  <c r="AG26" s="1"/>
  <c r="AB12"/>
  <c r="AC12" s="1"/>
  <c r="AG12" s="1"/>
  <c r="AB16"/>
  <c r="AC16" s="1"/>
  <c r="AG16" s="1"/>
  <c r="AB24"/>
  <c r="AC24" s="1"/>
  <c r="AG24" s="1"/>
  <c r="AB23"/>
  <c r="AC23" s="1"/>
  <c r="AG23" s="1"/>
  <c r="AB13"/>
  <c r="AC13" s="1"/>
  <c r="AG13" s="1"/>
  <c r="AB14"/>
  <c r="AC14" s="1"/>
  <c r="AG14" s="1"/>
  <c r="AG49"/>
  <c r="AB45"/>
  <c r="AC45" s="1"/>
  <c r="AG45" s="1"/>
  <c r="AB31"/>
  <c r="AC31" s="1"/>
  <c r="AG31" s="1"/>
  <c r="AB17"/>
  <c r="AC17" s="1"/>
  <c r="AG17" s="1"/>
  <c r="AB21"/>
  <c r="AC21" s="1"/>
  <c r="AG21" s="1"/>
  <c r="AB18"/>
  <c r="AC18" s="1"/>
  <c r="AG18" s="1"/>
  <c r="AB9"/>
  <c r="AC9" s="1"/>
  <c r="AG9" s="1"/>
  <c r="AB10"/>
  <c r="AC10" s="1"/>
  <c r="AG10" s="1"/>
  <c r="AB15"/>
  <c r="AC15" s="1"/>
  <c r="AG15" s="1"/>
  <c r="AB19"/>
  <c r="AC19" s="1"/>
  <c r="AG19" s="1"/>
  <c r="AB20"/>
  <c r="AC20" s="1"/>
  <c r="AG20" s="1"/>
  <c r="AB27"/>
  <c r="AC27" s="1"/>
  <c r="AG27" s="1"/>
  <c r="AB44"/>
  <c r="AC44" s="1"/>
  <c r="AG44" s="1"/>
  <c r="AG47"/>
  <c r="AB11"/>
  <c r="AC11" s="1"/>
  <c r="AG11" s="1"/>
  <c r="AB6"/>
  <c r="AC6" s="1"/>
  <c r="AG6" s="1"/>
  <c r="AB8"/>
  <c r="AC8" s="1"/>
  <c r="AG8" s="1"/>
  <c r="AB7"/>
  <c r="AC7" s="1"/>
  <c r="AG7" s="1"/>
  <c r="AG46"/>
  <c r="AH13" i="10"/>
  <c r="AH9"/>
  <c r="AH6"/>
  <c r="AH5"/>
  <c r="AH7"/>
  <c r="AH8"/>
  <c r="AD14"/>
  <c r="AH14" s="1"/>
  <c r="AD13"/>
  <c r="AD9"/>
  <c r="AD12"/>
  <c r="AH12" s="1"/>
  <c r="AD11"/>
  <c r="AH11" s="1"/>
  <c r="AD10"/>
  <c r="AH10" s="1"/>
  <c r="AD6"/>
  <c r="AD5"/>
  <c r="AD7"/>
  <c r="AD8"/>
  <c r="AH13" i="9"/>
  <c r="AH14"/>
  <c r="AH6"/>
  <c r="AH12"/>
  <c r="AH11"/>
  <c r="AH10"/>
  <c r="AH8"/>
  <c r="AH7"/>
  <c r="AH5"/>
  <c r="AD13"/>
  <c r="AD14"/>
  <c r="AD6"/>
  <c r="AD12"/>
  <c r="AD9"/>
  <c r="AH9" s="1"/>
  <c r="AD11"/>
  <c r="AD10"/>
  <c r="AD8"/>
  <c r="AD7"/>
  <c r="AD5"/>
  <c r="AG16" i="6"/>
  <c r="AG17"/>
  <c r="AG15"/>
  <c r="AG14"/>
  <c r="AG9"/>
  <c r="AG7"/>
  <c r="AG10"/>
  <c r="AG8"/>
  <c r="AG6"/>
  <c r="AC18"/>
  <c r="AG18" s="1"/>
  <c r="AC16"/>
  <c r="AC17"/>
  <c r="AC15"/>
  <c r="AC14"/>
  <c r="AC9"/>
  <c r="AC13"/>
  <c r="AG13" s="1"/>
  <c r="AC12"/>
  <c r="AG12" s="1"/>
  <c r="AC11"/>
  <c r="AG11" s="1"/>
  <c r="AC7"/>
  <c r="AC10"/>
  <c r="AC8"/>
  <c r="AC6"/>
  <c r="AD28" i="5"/>
  <c r="AH28" s="1"/>
  <c r="AD26"/>
  <c r="AH26" s="1"/>
  <c r="AD27"/>
  <c r="AH27" s="1"/>
  <c r="AD25"/>
  <c r="AH25" s="1"/>
  <c r="AD24"/>
  <c r="AH24" s="1"/>
  <c r="AD22"/>
  <c r="AH22" s="1"/>
  <c r="AD23"/>
  <c r="AH23" s="1"/>
  <c r="AD21"/>
  <c r="AH21" s="1"/>
  <c r="AD18"/>
  <c r="AH18" s="1"/>
  <c r="AD14"/>
  <c r="AH14" s="1"/>
  <c r="AD11"/>
  <c r="AH11" s="1"/>
  <c r="AD17"/>
  <c r="AH17" s="1"/>
  <c r="AD13"/>
  <c r="AH13" s="1"/>
  <c r="AD10"/>
  <c r="AH10" s="1"/>
  <c r="AD20"/>
  <c r="AH20" s="1"/>
  <c r="AD15"/>
  <c r="AH15" s="1"/>
  <c r="AD19"/>
  <c r="AH19" s="1"/>
  <c r="AD16"/>
  <c r="AH16" s="1"/>
  <c r="AD9"/>
  <c r="AH9" s="1"/>
  <c r="AD12"/>
  <c r="AH12" s="1"/>
  <c r="AD8"/>
  <c r="AH8" s="1"/>
  <c r="W19" i="10"/>
  <c r="W18"/>
  <c r="W5"/>
  <c r="W8"/>
  <c r="W14"/>
  <c r="W15"/>
  <c r="W17"/>
  <c r="W13"/>
  <c r="W10"/>
  <c r="W16"/>
  <c r="W12"/>
  <c r="W11"/>
  <c r="V26" i="12" l="1"/>
  <c r="V23" l="1"/>
  <c r="V42"/>
  <c r="V38"/>
  <c r="V19"/>
  <c r="V28"/>
  <c r="V41"/>
  <c r="V21"/>
  <c r="V14"/>
  <c r="V39"/>
  <c r="V40"/>
  <c r="V33"/>
  <c r="V17"/>
  <c r="W22" i="9" l="1"/>
  <c r="W21"/>
  <c r="W18"/>
  <c r="W20"/>
  <c r="W12"/>
  <c r="W17"/>
  <c r="W8"/>
  <c r="W19"/>
  <c r="W7"/>
  <c r="W14"/>
  <c r="W16"/>
  <c r="W11"/>
  <c r="W9"/>
  <c r="W15"/>
  <c r="W6"/>
  <c r="W13"/>
  <c r="W10"/>
  <c r="W40" i="5"/>
  <c r="W44"/>
  <c r="W58"/>
  <c r="W57"/>
  <c r="W56"/>
  <c r="W55"/>
  <c r="W54"/>
  <c r="W53"/>
  <c r="W52"/>
  <c r="W29"/>
  <c r="W31"/>
  <c r="W12"/>
  <c r="W6"/>
  <c r="W7"/>
  <c r="W51"/>
  <c r="W50"/>
  <c r="W49"/>
  <c r="W27"/>
  <c r="W45"/>
  <c r="W39"/>
  <c r="W48"/>
  <c r="W47"/>
  <c r="W37"/>
  <c r="W34"/>
  <c r="W43"/>
  <c r="W28"/>
  <c r="W42"/>
  <c r="W46"/>
  <c r="W41"/>
  <c r="W24"/>
  <c r="W38"/>
  <c r="W23"/>
  <c r="W20"/>
  <c r="W25"/>
  <c r="W36"/>
  <c r="W22"/>
  <c r="W35"/>
  <c r="W16"/>
  <c r="W15"/>
  <c r="W26"/>
  <c r="W11"/>
  <c r="W19"/>
  <c r="W17"/>
  <c r="W18"/>
  <c r="W33"/>
  <c r="W9"/>
  <c r="W13"/>
  <c r="W32"/>
  <c r="W30"/>
  <c r="W21"/>
  <c r="W14"/>
  <c r="W8"/>
  <c r="V28" i="6" l="1"/>
  <c r="V33"/>
  <c r="V32"/>
  <c r="V31"/>
  <c r="V30"/>
  <c r="V24"/>
  <c r="V29"/>
  <c r="V14"/>
  <c r="V6"/>
  <c r="V18"/>
  <c r="V27"/>
  <c r="V25"/>
  <c r="V17"/>
  <c r="V26"/>
  <c r="V23"/>
  <c r="V10"/>
  <c r="V16"/>
  <c r="V13"/>
  <c r="V22"/>
  <c r="V15"/>
  <c r="V20"/>
  <c r="V21"/>
  <c r="V8"/>
  <c r="V11"/>
  <c r="V19"/>
  <c r="V9"/>
  <c r="V12"/>
  <c r="W18" i="13" l="1"/>
  <c r="W16"/>
  <c r="W11"/>
  <c r="W17"/>
  <c r="W13"/>
  <c r="W22"/>
  <c r="W10"/>
  <c r="W15"/>
  <c r="W21"/>
  <c r="W9"/>
  <c r="W14"/>
  <c r="W12"/>
  <c r="W8"/>
  <c r="W6"/>
  <c r="W5"/>
  <c r="W20"/>
  <c r="W7"/>
  <c r="V72" i="11"/>
  <c r="V71"/>
  <c r="V70"/>
  <c r="V69"/>
  <c r="V68"/>
  <c r="V31"/>
  <c r="V51"/>
  <c r="V67"/>
  <c r="V66"/>
  <c r="V65"/>
  <c r="V64"/>
  <c r="V63"/>
  <c r="V12"/>
  <c r="V43"/>
  <c r="V52"/>
  <c r="V62"/>
  <c r="V36"/>
  <c r="V29"/>
  <c r="V42"/>
  <c r="V37"/>
  <c r="V32"/>
  <c r="V54"/>
  <c r="V50"/>
  <c r="V39"/>
  <c r="V53"/>
  <c r="V61"/>
  <c r="V60"/>
  <c r="V59"/>
  <c r="V41"/>
  <c r="V22"/>
  <c r="V34"/>
  <c r="V58"/>
  <c r="V57"/>
  <c r="V38"/>
  <c r="V21"/>
  <c r="V16"/>
  <c r="V25"/>
  <c r="V44"/>
  <c r="V33"/>
  <c r="V14"/>
  <c r="V30"/>
  <c r="V45"/>
  <c r="V23"/>
  <c r="V18"/>
  <c r="V10"/>
  <c r="V24"/>
  <c r="V19"/>
  <c r="V56"/>
  <c r="W18" i="14" l="1"/>
  <c r="W22"/>
  <c r="W9"/>
  <c r="W21"/>
  <c r="W10"/>
  <c r="W16"/>
  <c r="W20"/>
  <c r="W13"/>
  <c r="W19"/>
  <c r="W6"/>
  <c r="W14"/>
  <c r="W17"/>
  <c r="W7"/>
  <c r="W11"/>
  <c r="W12"/>
  <c r="W15"/>
  <c r="A6" i="10" l="1"/>
  <c r="A7"/>
  <c r="A8"/>
  <c r="A9"/>
  <c r="A10"/>
  <c r="A11"/>
  <c r="A12"/>
  <c r="A13"/>
  <c r="A14"/>
  <c r="A15"/>
  <c r="A16"/>
  <c r="A17"/>
  <c r="A18"/>
  <c r="A19"/>
  <c r="A6" i="13" l="1"/>
  <c r="A7"/>
  <c r="A8"/>
  <c r="A9"/>
  <c r="A10"/>
  <c r="A11"/>
  <c r="A12"/>
  <c r="A13"/>
  <c r="A14"/>
  <c r="A15"/>
  <c r="A16"/>
  <c r="A17"/>
  <c r="A18"/>
  <c r="A19"/>
  <c r="A20"/>
  <c r="A21"/>
  <c r="A22"/>
  <c r="W8" i="14" l="1"/>
  <c r="W5"/>
  <c r="W19" i="13"/>
  <c r="A5"/>
  <c r="V24" i="12"/>
  <c r="V37"/>
  <c r="V15"/>
  <c r="V27"/>
  <c r="V25"/>
  <c r="V34"/>
  <c r="V50"/>
  <c r="V11"/>
  <c r="V22"/>
  <c r="V51"/>
  <c r="V35"/>
  <c r="V20"/>
  <c r="V46"/>
  <c r="V57"/>
  <c r="V12"/>
  <c r="V36"/>
  <c r="V10"/>
  <c r="V18"/>
  <c r="V45"/>
  <c r="V16"/>
  <c r="V32"/>
  <c r="V44"/>
  <c r="V31"/>
  <c r="V30"/>
  <c r="V13"/>
  <c r="V29"/>
  <c r="V8"/>
  <c r="V7"/>
  <c r="V43"/>
  <c r="V6"/>
  <c r="V9"/>
  <c r="V20" i="11"/>
  <c r="V28"/>
  <c r="V55"/>
  <c r="V35"/>
  <c r="V40"/>
  <c r="V27"/>
  <c r="V11"/>
  <c r="V47"/>
  <c r="V15"/>
  <c r="V17"/>
  <c r="V9"/>
  <c r="V26"/>
  <c r="V46"/>
  <c r="V6"/>
  <c r="V13"/>
  <c r="V49"/>
  <c r="V8"/>
  <c r="V7"/>
  <c r="V48"/>
  <c r="W7" i="10"/>
  <c r="W9"/>
  <c r="W6"/>
  <c r="W5" i="9"/>
  <c r="V7" i="6"/>
  <c r="W10" i="5"/>
  <c r="A5" i="10"/>
</calcChain>
</file>

<file path=xl/sharedStrings.xml><?xml version="1.0" encoding="utf-8"?>
<sst xmlns="http://schemas.openxmlformats.org/spreadsheetml/2006/main" count="1477" uniqueCount="701">
  <si>
    <t>NATIONAL RIFLE ASSOCIATION OF INDIA</t>
  </si>
  <si>
    <t>S.No.</t>
  </si>
  <si>
    <t>Name</t>
  </si>
  <si>
    <t>State</t>
  </si>
  <si>
    <t>VARSHA VARMAN</t>
  </si>
  <si>
    <t>SOUMYA GUPTA</t>
  </si>
  <si>
    <t>SHAGUN CHOWDHARY</t>
  </si>
  <si>
    <t>INAYA VIJAY SINGH</t>
  </si>
  <si>
    <t>RAJESHWARI KUMARI</t>
  </si>
  <si>
    <t>SEEMA TOMAR</t>
  </si>
  <si>
    <t>SHREYASI SINGH</t>
  </si>
  <si>
    <t>BHAVNA CHAUDHARY</t>
  </si>
  <si>
    <t>MAHIMA KUMAR MAHAJAN</t>
  </si>
  <si>
    <t>MAHIMA VISHWAKARMA</t>
  </si>
  <si>
    <t>PRAGATI DUBEY</t>
  </si>
  <si>
    <t>N.NIVETHA</t>
  </si>
  <si>
    <t>POOJA SAMIR PATIL</t>
  </si>
  <si>
    <t>AAKRITI KHAPRA</t>
  </si>
  <si>
    <t>SHARAYU P. DALVI</t>
  </si>
  <si>
    <t>HIMANGINI RATHORE HOOJA</t>
  </si>
  <si>
    <t>Comparitive Statement of Scores Trap Women</t>
  </si>
  <si>
    <t>Date of Birth</t>
  </si>
  <si>
    <t>M.P.</t>
  </si>
  <si>
    <t>DEL</t>
  </si>
  <si>
    <t>ONGC</t>
  </si>
  <si>
    <t>RAJ</t>
  </si>
  <si>
    <t>PUN</t>
  </si>
  <si>
    <t>ARMY</t>
  </si>
  <si>
    <t>BIH</t>
  </si>
  <si>
    <t>HAR</t>
  </si>
  <si>
    <t>T.N.</t>
  </si>
  <si>
    <t>MAH</t>
  </si>
  <si>
    <t>MANISHA KEER</t>
  </si>
  <si>
    <t>KIRTI GUPTA</t>
  </si>
  <si>
    <t>AADYA TRIPATHI</t>
  </si>
  <si>
    <t>PREETI RAJAK</t>
  </si>
  <si>
    <t>KIRAN</t>
  </si>
  <si>
    <t>SHEFALI RAJAK</t>
  </si>
  <si>
    <t>AYESHA KHAN</t>
  </si>
  <si>
    <t>VARDA SHARMA</t>
  </si>
  <si>
    <t>SOVAIBA BUKHARI</t>
  </si>
  <si>
    <t>SABEERA HARIS</t>
  </si>
  <si>
    <t>SUHANYA SINGH</t>
  </si>
  <si>
    <t>U.P.</t>
  </si>
  <si>
    <t xml:space="preserve">Average (BAS)    </t>
  </si>
  <si>
    <t>Quota point</t>
  </si>
  <si>
    <t>World Record Point</t>
  </si>
  <si>
    <t>World Ranking Point</t>
  </si>
  <si>
    <t>Final Average Score (FAS)</t>
  </si>
  <si>
    <t>GUJ</t>
  </si>
  <si>
    <t>ANUSHKA SINGH BHATI</t>
  </si>
  <si>
    <t>R.PRITHVIRAJ TONDAIMAN</t>
  </si>
  <si>
    <t>ZORAVAR SINGH SANDHU</t>
  </si>
  <si>
    <t>KYNAN CHENAI</t>
  </si>
  <si>
    <t>LAKSHAY SHEORAN</t>
  </si>
  <si>
    <t xml:space="preserve">NAGESH ANAND </t>
  </si>
  <si>
    <t>ANIRUDH SINGH</t>
  </si>
  <si>
    <t>ARJUN SINGH</t>
  </si>
  <si>
    <t>MOHD SAIF SHEIKH</t>
  </si>
  <si>
    <t>MANAVJIT SINGH SANDHU</t>
  </si>
  <si>
    <t>BIRENDEEP SINGH SODHI</t>
  </si>
  <si>
    <t>TALHA UL ISLAM</t>
  </si>
  <si>
    <t>MOHD. ASAD SULTAN</t>
  </si>
  <si>
    <t>VRISHANKADITYA PARMAR</t>
  </si>
  <si>
    <t>RAYYAN RIZVI</t>
  </si>
  <si>
    <t>NAYAB KHAN</t>
  </si>
  <si>
    <t>ADHIRAJ SINGH RATHORE</t>
  </si>
  <si>
    <t>MANAVADITYA RATHORE</t>
  </si>
  <si>
    <t>SHARDUL VIHAN</t>
  </si>
  <si>
    <t>BHOWNEESH MENDIRATTA</t>
  </si>
  <si>
    <t>AHVAR RIZVI</t>
  </si>
  <si>
    <t>VIVAAN KAPOOR</t>
  </si>
  <si>
    <t>AMAN ALI ELAHI</t>
  </si>
  <si>
    <t>VISHWA KUNDU</t>
  </si>
  <si>
    <t>JUNGSHER SINGH VIRK</t>
  </si>
  <si>
    <t>AAKASH KUSHWAHA</t>
  </si>
  <si>
    <t>KABIR SHARMA</t>
  </si>
  <si>
    <t>ANWER HASAN KHAN</t>
  </si>
  <si>
    <t>LAKSHJEET SINGH SINDHU</t>
  </si>
  <si>
    <t>TRA</t>
  </si>
  <si>
    <t>A.I.</t>
  </si>
  <si>
    <t>U.K.</t>
  </si>
  <si>
    <t>Comparitive Statement of Scores Trap Men</t>
  </si>
  <si>
    <t xml:space="preserve">MALEK SADIYA MOHAMAD </t>
  </si>
  <si>
    <t>GURJOAT SINGH</t>
  </si>
  <si>
    <t>MAIRAJ AHMAD KHAN</t>
  </si>
  <si>
    <t>MAN SINGH</t>
  </si>
  <si>
    <t>AMRINDER SINGH CHEEMA</t>
  </si>
  <si>
    <t>MOHD SHEERAZ SHEIKH</t>
  </si>
  <si>
    <t>ANGAD VIR SINGH BAJWA</t>
  </si>
  <si>
    <t xml:space="preserve">SUKHBIR SINGH HARIKA </t>
  </si>
  <si>
    <t>SMIT SINGH</t>
  </si>
  <si>
    <t>KARANVIR SINGH SEKHON</t>
  </si>
  <si>
    <t>BABA P.S. BEDI</t>
  </si>
  <si>
    <t>SHREAYAN KAPOOR</t>
  </si>
  <si>
    <t>ANANTJEET SINGH NARUKA</t>
  </si>
  <si>
    <t>KULDEEP SANYASHI</t>
  </si>
  <si>
    <t>ABHAY SINGH SEKHON</t>
  </si>
  <si>
    <t>GURNIHAL SINGH GARCHA</t>
  </si>
  <si>
    <t>AYUSH RUDRARAJU</t>
  </si>
  <si>
    <t>ARJUN THAKUR</t>
  </si>
  <si>
    <t>RAJVEER SINGH GILL</t>
  </si>
  <si>
    <t>RITURAJ SINGH BUNDELA</t>
  </si>
  <si>
    <t>BHAVTEGH SINGH GILL</t>
  </si>
  <si>
    <t>MUNEK BATTULA</t>
  </si>
  <si>
    <t>SUKDARSHAN SINGH JOHAL</t>
  </si>
  <si>
    <t>AKSHAT CHANDEL</t>
  </si>
  <si>
    <t>YADURAJ SINGH</t>
  </si>
  <si>
    <t>PUNAR PRATAP SINGH SIDHU</t>
  </si>
  <si>
    <t>KARN VIKRAM SINGH</t>
  </si>
  <si>
    <t>C.G.</t>
  </si>
  <si>
    <t>Comparitive Statement of Scores Skeet Men</t>
  </si>
  <si>
    <t>SIMRANPREET KAUR JOHAL</t>
  </si>
  <si>
    <t>MAHESHWARI CHAUHAN</t>
  </si>
  <si>
    <t>RASHMMI RATHORE</t>
  </si>
  <si>
    <t>SANIYA SHEIKH</t>
  </si>
  <si>
    <t>KOMAL</t>
  </si>
  <si>
    <t>SARVESHWARI KUMARI</t>
  </si>
  <si>
    <t>POOJA VISHWAKARMA</t>
  </si>
  <si>
    <t>ANANYA CHOPRA</t>
  </si>
  <si>
    <t>JASMEEN KAUR</t>
  </si>
  <si>
    <t>PAKHI SETHI</t>
  </si>
  <si>
    <t>SANJANA SOOD</t>
  </si>
  <si>
    <t>TALVEEN KAUR GILL</t>
  </si>
  <si>
    <t>N. KEERTHANA</t>
  </si>
  <si>
    <t>GANEMAT SEKHON</t>
  </si>
  <si>
    <t>ZAHRA MUFADDAL DEESAWALA</t>
  </si>
  <si>
    <t>PARINAAZ DHALIWAL</t>
  </si>
  <si>
    <t>AREEBA KHAN</t>
  </si>
  <si>
    <t>DARSHANA RATHORE</t>
  </si>
  <si>
    <t>SHAMBHAVI KUMARI</t>
  </si>
  <si>
    <t>ASEES CHHINA</t>
  </si>
  <si>
    <t>KARTTIKI SINGH SHAKTAWAT</t>
  </si>
  <si>
    <t>DANDU KATYAYANI RAJU</t>
  </si>
  <si>
    <t>KHUSHI DHAKAD</t>
  </si>
  <si>
    <t>AKSHYATA RAJAWAT</t>
  </si>
  <si>
    <t xml:space="preserve">Comparitive Statement of Scores Skeet Women </t>
  </si>
  <si>
    <t>PRABHSUKHMAN KAUR</t>
  </si>
  <si>
    <t>ANAM BASIT</t>
  </si>
  <si>
    <t>PRIYADARSHANA R. GAWANS</t>
  </si>
  <si>
    <t>JITENDER BENIWAL</t>
  </si>
  <si>
    <t>ZAID ALI KHAN</t>
  </si>
  <si>
    <t>YUVRAJ KUMAR MAHAJAN</t>
  </si>
  <si>
    <t>ANANT SHIVAN PRATAP SINGH</t>
  </si>
  <si>
    <t>TOTAL</t>
  </si>
  <si>
    <t>UP</t>
  </si>
  <si>
    <t>MP</t>
  </si>
  <si>
    <t>14.07.1981</t>
  </si>
  <si>
    <t>Comparitive Statement of Scores Skeet Jr. Men</t>
  </si>
  <si>
    <t>MOHD. HAMZA SHEIKH</t>
  </si>
  <si>
    <t xml:space="preserve">Comparitive Statement of Scores Skeet  Jr. Women </t>
  </si>
  <si>
    <t>Comparitive Statement of Scores Trap  Jr. Women</t>
  </si>
  <si>
    <t>Comparitive Statement of Scores Trap Jr. Men</t>
  </si>
  <si>
    <t>MTS</t>
  </si>
  <si>
    <t>MTS-</t>
  </si>
  <si>
    <t>PT.</t>
  </si>
  <si>
    <t>PT</t>
  </si>
  <si>
    <t>TRIAL 6</t>
  </si>
  <si>
    <t>MASTER</t>
  </si>
  <si>
    <t>*YELLOW- JUNIORS</t>
  </si>
  <si>
    <t>MASTER MEET</t>
  </si>
  <si>
    <t xml:space="preserve">MASTER </t>
  </si>
  <si>
    <t>9TH ASIAN</t>
  </si>
  <si>
    <t>14TH ASIAN</t>
  </si>
  <si>
    <t>63RD NSCC</t>
  </si>
  <si>
    <t>VIBHU SHARMA</t>
  </si>
  <si>
    <t>SHAPATH BHARADWAJ</t>
  </si>
  <si>
    <t>U.K</t>
  </si>
  <si>
    <t>ARYAVANSH TYAGI</t>
  </si>
  <si>
    <t>UK</t>
  </si>
  <si>
    <t>TAVREZ SINGH SANDHU</t>
  </si>
  <si>
    <t>VISHAVDEEP SINGH</t>
  </si>
  <si>
    <t>ADITYA BHARDWAJ</t>
  </si>
  <si>
    <t>ARAV SINGH DAGAR</t>
  </si>
  <si>
    <t>ARMAAN-S-MAHAL</t>
  </si>
  <si>
    <t>ZUBAER SIRA</t>
  </si>
  <si>
    <t>BAKTHIYAR UDDIN MUZAHIDKHAN</t>
  </si>
  <si>
    <t>JASWINDER SINGH</t>
  </si>
  <si>
    <t>AKASH SODHI</t>
  </si>
  <si>
    <t>02.01.2002</t>
  </si>
  <si>
    <t>21.12.2001</t>
  </si>
  <si>
    <t>14.03.2004</t>
  </si>
  <si>
    <t>29.10.2005</t>
  </si>
  <si>
    <t>07.08.2000</t>
  </si>
  <si>
    <t>27.09.2000</t>
  </si>
  <si>
    <t>11.02.2002</t>
  </si>
  <si>
    <t>04.11.2000</t>
  </si>
  <si>
    <t>14.03.2003</t>
  </si>
  <si>
    <t>05.06.2005</t>
  </si>
  <si>
    <t>15.08.2002</t>
  </si>
  <si>
    <t>10.01.2000</t>
  </si>
  <si>
    <t>SANJANA SETHI</t>
  </si>
  <si>
    <t>BHAVYA TRIPATHI</t>
  </si>
  <si>
    <t xml:space="preserve">NEERU </t>
  </si>
  <si>
    <t>ASILA FEROZE KHILJI</t>
  </si>
  <si>
    <t>T.N</t>
  </si>
  <si>
    <t>DIVYA SINGH</t>
  </si>
  <si>
    <t>AASHIMA KANNA</t>
  </si>
  <si>
    <t>HARSHITA CHANDRAWAT</t>
  </si>
  <si>
    <t>HITASHA</t>
  </si>
  <si>
    <t>MUSKAN KAHAR</t>
  </si>
  <si>
    <t>05.01.2004</t>
  </si>
  <si>
    <t>30.11.2005</t>
  </si>
  <si>
    <t>05.10.2000</t>
  </si>
  <si>
    <t>08.12.2003</t>
  </si>
  <si>
    <t>02.06.2002</t>
  </si>
  <si>
    <t>VIDHI SINGH</t>
  </si>
  <si>
    <t>06.02.2005</t>
  </si>
  <si>
    <t>27.04.2004</t>
  </si>
  <si>
    <t>16.11.2003</t>
  </si>
  <si>
    <t>02.10.2002</t>
  </si>
  <si>
    <t>URVASHI SINGH</t>
  </si>
  <si>
    <t>ALIANA ASHIM PAUL</t>
  </si>
  <si>
    <t>RUKMAN KATYAL</t>
  </si>
  <si>
    <t>NIDHI RAJAWAT</t>
  </si>
  <si>
    <t>CATHRINE ESTHER</t>
  </si>
  <si>
    <t>VARSHA TOMAR</t>
  </si>
  <si>
    <t>SUSHMA SINGH</t>
  </si>
  <si>
    <t>BEENA ANAND PATEL</t>
  </si>
  <si>
    <t>SOHINI MAITY</t>
  </si>
  <si>
    <t>W.B</t>
  </si>
  <si>
    <t>06.07.1992</t>
  </si>
  <si>
    <t>13.01.1995</t>
  </si>
  <si>
    <t>20.08.1983</t>
  </si>
  <si>
    <t>11.09.1992</t>
  </si>
  <si>
    <t>02.06.1996</t>
  </si>
  <si>
    <t>16.11.1982</t>
  </si>
  <si>
    <t>22.09.1979</t>
  </si>
  <si>
    <t>29.05.1973</t>
  </si>
  <si>
    <t>26.03.1993</t>
  </si>
  <si>
    <t>09.12.1997</t>
  </si>
  <si>
    <t>MOHD. ASAB</t>
  </si>
  <si>
    <t>NAMANVEER SINGH BRAR</t>
  </si>
  <si>
    <t>ANKUR MITTAL</t>
  </si>
  <si>
    <t>FAHD SULTAN</t>
  </si>
  <si>
    <t>DANISH AHMAD</t>
  </si>
  <si>
    <t>BALABHADRA TARASIA</t>
  </si>
  <si>
    <t>ANWER SULTAN</t>
  </si>
  <si>
    <t>VIKRAM BHATNAGAR</t>
  </si>
  <si>
    <t>AMIT KUMAR GUPTA</t>
  </si>
  <si>
    <t>ARSHAD HASAN KHAN</t>
  </si>
  <si>
    <t>SHAMSHER SINGH CHAUHAN</t>
  </si>
  <si>
    <t>VIKASH RAIKAWAR</t>
  </si>
  <si>
    <t>PATHIK R. PANCHAL</t>
  </si>
  <si>
    <t>G.S SHARAN</t>
  </si>
  <si>
    <t>KAR</t>
  </si>
  <si>
    <t>ADHIRAJ SINGH</t>
  </si>
  <si>
    <t>KARNVEER SINGH RATHORE</t>
  </si>
  <si>
    <t>CHANDRA SHEKHER</t>
  </si>
  <si>
    <t>TADBEER SINGH GILL</t>
  </si>
  <si>
    <t>AATIF MOHSIN RIZVI</t>
  </si>
  <si>
    <t>KISMAT CHOPRA</t>
  </si>
  <si>
    <t>T. RENCHIO</t>
  </si>
  <si>
    <t>SHADAB HANFI</t>
  </si>
  <si>
    <t>AJAY SINGH RATHORE</t>
  </si>
  <si>
    <t>DEEPAK DADHWAL</t>
  </si>
  <si>
    <t>01.09.1987</t>
  </si>
  <si>
    <t>14.06.1993</t>
  </si>
  <si>
    <t>30.03.1992</t>
  </si>
  <si>
    <t>08.02.1996</t>
  </si>
  <si>
    <t>04.05.1989</t>
  </si>
  <si>
    <t>19.07.1962</t>
  </si>
  <si>
    <t>01.06.1970</t>
  </si>
  <si>
    <t>28.04.1974</t>
  </si>
  <si>
    <t>06.02.1992</t>
  </si>
  <si>
    <t>09.11.1985</t>
  </si>
  <si>
    <t>08.10.1991</t>
  </si>
  <si>
    <t>18.06.1993</t>
  </si>
  <si>
    <t>24.01.1991</t>
  </si>
  <si>
    <t>20.06.1984</t>
  </si>
  <si>
    <t>*WHITE- SENIOR</t>
  </si>
  <si>
    <t>*YELLOW - JUNIORS</t>
  </si>
  <si>
    <t>14.11.1997</t>
  </si>
  <si>
    <t>27.07.1996</t>
  </si>
  <si>
    <t>09.11.1982</t>
  </si>
  <si>
    <t>10.07.1997</t>
  </si>
  <si>
    <t>10.03.1989</t>
  </si>
  <si>
    <t>01.01.1977</t>
  </si>
  <si>
    <t>20.03.1981</t>
  </si>
  <si>
    <t>12.02.1998</t>
  </si>
  <si>
    <t>*WHITE- SENIORS</t>
  </si>
  <si>
    <t>KARAM SUKHBIR SINGH</t>
  </si>
  <si>
    <t>HARIS UL ISLAM</t>
  </si>
  <si>
    <t>JODHBIR SINGH</t>
  </si>
  <si>
    <t>H.P</t>
  </si>
  <si>
    <t>PARAMPAL SINGH GURON</t>
  </si>
  <si>
    <t>MANKEET RAJ SINGH GURON</t>
  </si>
  <si>
    <t>DIVYARAJ SINGH</t>
  </si>
  <si>
    <t>INDRAJEET SIKDAR</t>
  </si>
  <si>
    <t>RAJAH R. RAJAGOPAL TONDAIMAN</t>
  </si>
  <si>
    <t>ABHINASH PRATAP SINGH SIDHU</t>
  </si>
  <si>
    <t>E. CHETAN REDDY</t>
  </si>
  <si>
    <t>SYED HAMMAD MEER</t>
  </si>
  <si>
    <t>FATEHBIR SINGH SHERGILL</t>
  </si>
  <si>
    <t>A.I</t>
  </si>
  <si>
    <t>UDAYAN SINGH</t>
  </si>
  <si>
    <t>ARJUN SINGH MANN</t>
  </si>
  <si>
    <t>DANISH KHAN</t>
  </si>
  <si>
    <t>FATEHBIR SINGH KHATRA</t>
  </si>
  <si>
    <t>PARAMJOT SINGH GREWAL</t>
  </si>
  <si>
    <t>PAVAN AHIRWAR</t>
  </si>
  <si>
    <t>ARJIT SINGH YADAV</t>
  </si>
  <si>
    <t>UDAYPRATAP SINGH GREWAL</t>
  </si>
  <si>
    <t>HARMEHAR SINGH LALLY</t>
  </si>
  <si>
    <t>SUBEG SINGH DHATT</t>
  </si>
  <si>
    <t>SOMENDAR SINGH</t>
  </si>
  <si>
    <t>INDRADEV HADA</t>
  </si>
  <si>
    <t>10.02.1994</t>
  </si>
  <si>
    <t>12.10.1974</t>
  </si>
  <si>
    <t>28.02.1982</t>
  </si>
  <si>
    <t>12.07.1973</t>
  </si>
  <si>
    <t>10.02.1997</t>
  </si>
  <si>
    <t>26.05.1988</t>
  </si>
  <si>
    <t>06.09.1957</t>
  </si>
  <si>
    <t>13.06.1997</t>
  </si>
  <si>
    <t>21.11.1977</t>
  </si>
  <si>
    <t>30.09.1979</t>
  </si>
  <si>
    <t>22.06.1980</t>
  </si>
  <si>
    <t>07.11.1997</t>
  </si>
  <si>
    <t>20.10.1976</t>
  </si>
  <si>
    <t>25.02.1995</t>
  </si>
  <si>
    <t>03.04.2000</t>
  </si>
  <si>
    <t>14.01.1986</t>
  </si>
  <si>
    <t>10.12.2002</t>
  </si>
  <si>
    <t>13.11.2001</t>
  </si>
  <si>
    <t>08.11.2004</t>
  </si>
  <si>
    <t>21.08.1999</t>
  </si>
  <si>
    <t>11.07.2003</t>
  </si>
  <si>
    <t>09.05.2000</t>
  </si>
  <si>
    <t>RAIZA DHILLON</t>
  </si>
  <si>
    <t>GUNEET WARAICH</t>
  </si>
  <si>
    <t>MALA KEER</t>
  </si>
  <si>
    <t>VENKAT LAXSHAMI LAKKU</t>
  </si>
  <si>
    <t>20.04.2004</t>
  </si>
  <si>
    <t>25.12.2000</t>
  </si>
  <si>
    <t>21.10.2005</t>
  </si>
  <si>
    <t>21.07.2003</t>
  </si>
  <si>
    <t>SIDDHARTH P PANWAR</t>
  </si>
  <si>
    <t>`</t>
  </si>
  <si>
    <t>TRIAL 1</t>
  </si>
  <si>
    <t>KATHA KAPUR</t>
  </si>
  <si>
    <t>YES</t>
  </si>
  <si>
    <t>NO</t>
  </si>
  <si>
    <t xml:space="preserve">PT. </t>
  </si>
  <si>
    <t>14TH ASIAN 14TH NOV</t>
  </si>
  <si>
    <t>63RD NSCC 30TH NOV</t>
  </si>
  <si>
    <t>TRIAL 2 01ST FEB</t>
  </si>
  <si>
    <t>TRIAL 3 1ST FEB</t>
  </si>
  <si>
    <t>TRIAlL 6  13TH SEPT</t>
  </si>
  <si>
    <t>MASTER 13TH SEPT</t>
  </si>
  <si>
    <t>9th ASIAN 30 SEPT</t>
  </si>
  <si>
    <t>9th ASIAN 30TH  SEPT</t>
  </si>
  <si>
    <t>TRIAL 6 13TH SEPT</t>
  </si>
  <si>
    <t xml:space="preserve">MASTER 13TH SEPT </t>
  </si>
  <si>
    <t>9TH ASIAN 30TH SEPT</t>
  </si>
  <si>
    <t>TRIAL 3 01ST FEB</t>
  </si>
  <si>
    <t xml:space="preserve">TRIAL 2 01ST FEB </t>
  </si>
  <si>
    <t xml:space="preserve">TRIAL 3 01ST FEB </t>
  </si>
  <si>
    <t>TRIAL 2</t>
  </si>
  <si>
    <t>03.03.2000</t>
  </si>
  <si>
    <t>TRIAL 3</t>
  </si>
  <si>
    <t>9th ASIAN 30TH SEPT</t>
  </si>
  <si>
    <t>14th ASIAN 14TH NOV</t>
  </si>
  <si>
    <t xml:space="preserve">TRIAL 3 </t>
  </si>
  <si>
    <t>TRAIL 1 14TH DEC</t>
  </si>
  <si>
    <t>TRIAL 1 14TH DEC</t>
  </si>
  <si>
    <t xml:space="preserve">TRIAL 1 14TH DEC </t>
  </si>
  <si>
    <t xml:space="preserve">SPCL. TRIAL </t>
  </si>
  <si>
    <t>SPCL. TRIAL</t>
  </si>
  <si>
    <t>SHM2911199502</t>
  </si>
  <si>
    <t>Shooter Id</t>
  </si>
  <si>
    <t>SHM0211197501</t>
  </si>
  <si>
    <t>SHM1207199403</t>
  </si>
  <si>
    <t>SHM1810200202</t>
  </si>
  <si>
    <t>SHM0510198001</t>
  </si>
  <si>
    <t>SHM3107198801</t>
  </si>
  <si>
    <t>SHM1801199102</t>
  </si>
  <si>
    <t>SHM0905199601</t>
  </si>
  <si>
    <t>SHM1002199404</t>
  </si>
  <si>
    <t>SHM1006199901</t>
  </si>
  <si>
    <t>SHM1207197301</t>
  </si>
  <si>
    <t>SHM0107199801</t>
  </si>
  <si>
    <t>SHM0112198801</t>
  </si>
  <si>
    <t>SHM3107200301</t>
  </si>
  <si>
    <t>SHM0610196701</t>
  </si>
  <si>
    <t>SHM1501200102</t>
  </si>
  <si>
    <t>SHM2104199101</t>
  </si>
  <si>
    <t>SHM2910200101</t>
  </si>
  <si>
    <t>Shooter ID</t>
  </si>
  <si>
    <t>SHF0309200101</t>
  </si>
  <si>
    <t>SHF0511200101</t>
  </si>
  <si>
    <t>03.09.2001</t>
  </si>
  <si>
    <t>05.11.2001</t>
  </si>
  <si>
    <t>SHF2911200002</t>
  </si>
  <si>
    <t>29.11.2000</t>
  </si>
  <si>
    <t>SHF3011200101</t>
  </si>
  <si>
    <t>SHF1911200101</t>
  </si>
  <si>
    <t>30.11.2001</t>
  </si>
  <si>
    <t>19.11.2001</t>
  </si>
  <si>
    <t>25.04.1992</t>
  </si>
  <si>
    <t>SHF2504199201</t>
  </si>
  <si>
    <t>SHF2709199401</t>
  </si>
  <si>
    <t>27.09.1994</t>
  </si>
  <si>
    <t>SHF0407199601</t>
  </si>
  <si>
    <t>04.07.1996</t>
  </si>
  <si>
    <t>SHF2906199901</t>
  </si>
  <si>
    <t>29.06.1999</t>
  </si>
  <si>
    <t>SHF2004200401</t>
  </si>
  <si>
    <t>SHF0804200401</t>
  </si>
  <si>
    <t>08.04.2004</t>
  </si>
  <si>
    <t>SHF1011198201</t>
  </si>
  <si>
    <t>SHF2708200002</t>
  </si>
  <si>
    <t>27.08.2000</t>
  </si>
  <si>
    <t>10.11.1982</t>
  </si>
  <si>
    <t>29.10.2001</t>
  </si>
  <si>
    <t>21.04.1991</t>
  </si>
  <si>
    <t>15.01.2001</t>
  </si>
  <si>
    <t>06.10.1967</t>
  </si>
  <si>
    <t>31.07.2003</t>
  </si>
  <si>
    <t>01.12.1988</t>
  </si>
  <si>
    <t>01.07.1998</t>
  </si>
  <si>
    <t>10.06.1999</t>
  </si>
  <si>
    <t>09.05.1996</t>
  </si>
  <si>
    <t>18.01.1991</t>
  </si>
  <si>
    <t>31.07.1988</t>
  </si>
  <si>
    <t>05.10.1980</t>
  </si>
  <si>
    <t>18.10.2002</t>
  </si>
  <si>
    <t>12.07.1994</t>
  </si>
  <si>
    <t>02.11.1975</t>
  </si>
  <si>
    <t>29.11.1995</t>
  </si>
  <si>
    <t>08.12.2000</t>
  </si>
  <si>
    <t>SHF0910200301</t>
  </si>
  <si>
    <t>09.10.2003</t>
  </si>
  <si>
    <t>SHF0812200002</t>
  </si>
  <si>
    <t>SHF2512200001</t>
  </si>
  <si>
    <t>SHF0510199501</t>
  </si>
  <si>
    <t>05.10.1995</t>
  </si>
  <si>
    <t>24.10.1992</t>
  </si>
  <si>
    <t>SHF2410199202</t>
  </si>
  <si>
    <t>SHF0303200005</t>
  </si>
  <si>
    <t>SHM1309200204</t>
  </si>
  <si>
    <t>13.09.2002</t>
  </si>
  <si>
    <t>SHM1606200001</t>
  </si>
  <si>
    <t>16.06.2000</t>
  </si>
  <si>
    <t>08.07.2003</t>
  </si>
  <si>
    <t>SHM0807200301</t>
  </si>
  <si>
    <t>SHM0811200401</t>
  </si>
  <si>
    <t>SHM0904200101</t>
  </si>
  <si>
    <t>09.04.2001</t>
  </si>
  <si>
    <t>SHM0304200004</t>
  </si>
  <si>
    <t>SHM1012200204</t>
  </si>
  <si>
    <t>SHM1107200303</t>
  </si>
  <si>
    <t>24.08.2002</t>
  </si>
  <si>
    <t>SHM2408200201</t>
  </si>
  <si>
    <t>SHM0405200101</t>
  </si>
  <si>
    <t>04.05.2001</t>
  </si>
  <si>
    <t>SHM1311200101</t>
  </si>
  <si>
    <t>SHM2107200003</t>
  </si>
  <si>
    <t>SHM1107200304</t>
  </si>
  <si>
    <t>SHM0905200002</t>
  </si>
  <si>
    <t>SHF2110200501</t>
  </si>
  <si>
    <t>SHF2708200001</t>
  </si>
  <si>
    <t>SHF1103200301</t>
  </si>
  <si>
    <t>11.03.2003</t>
  </si>
  <si>
    <t>SHM0605200001</t>
  </si>
  <si>
    <t>06.05.2000</t>
  </si>
  <si>
    <t>SHM2408199402</t>
  </si>
  <si>
    <t>24.08.1994</t>
  </si>
  <si>
    <t>SHM0911198501</t>
  </si>
  <si>
    <t>SHM0803199001</t>
  </si>
  <si>
    <t>08.03.1990</t>
  </si>
  <si>
    <t>SHM0802199603</t>
  </si>
  <si>
    <t>SHM1604200102</t>
  </si>
  <si>
    <t>16.04.2001</t>
  </si>
  <si>
    <t>SHM0708197701</t>
  </si>
  <si>
    <t>07.08.1977</t>
  </si>
  <si>
    <t>SHM1406199301</t>
  </si>
  <si>
    <t>SHM1101200301</t>
  </si>
  <si>
    <t>11.01.2003</t>
  </si>
  <si>
    <t>SHM2211200001</t>
  </si>
  <si>
    <t>22.11.2000</t>
  </si>
  <si>
    <t>SHM2912199701</t>
  </si>
  <si>
    <t>29.12.1997</t>
  </si>
  <si>
    <t>SHM1210197401</t>
  </si>
  <si>
    <t>SHM2010197601</t>
  </si>
  <si>
    <t>SHM2108199902</t>
  </si>
  <si>
    <t>SHM2502199503</t>
  </si>
  <si>
    <t>SHM1401198601</t>
  </si>
  <si>
    <t>SHM0711199701</t>
  </si>
  <si>
    <t>SHM0709199101</t>
  </si>
  <si>
    <t>07.09.1991</t>
  </si>
  <si>
    <t>SHM2802198202</t>
  </si>
  <si>
    <t>SHM1306199701</t>
  </si>
  <si>
    <t>SHM2606199804</t>
  </si>
  <si>
    <t>26.06.1998</t>
  </si>
  <si>
    <t>SHM2206198002</t>
  </si>
  <si>
    <t>SHM2605198801</t>
  </si>
  <si>
    <t>SHM3009197901</t>
  </si>
  <si>
    <t>21.07.2000</t>
  </si>
  <si>
    <t>SHM1810199201</t>
  </si>
  <si>
    <t>18.10.1992</t>
  </si>
  <si>
    <t>SHM2503199002</t>
  </si>
  <si>
    <t>25.03.1990</t>
  </si>
  <si>
    <t>SHM1002199703</t>
  </si>
  <si>
    <t>SHM0609195701</t>
  </si>
  <si>
    <t>SHM1407198102</t>
  </si>
  <si>
    <t>SHM2104198902</t>
  </si>
  <si>
    <t>21.04.1989</t>
  </si>
  <si>
    <t>SHM2111197701</t>
  </si>
  <si>
    <t>SHF0810199801</t>
  </si>
  <si>
    <t>08.10.1998</t>
  </si>
  <si>
    <t>SHF1207199701</t>
  </si>
  <si>
    <t>12.07.1997</t>
  </si>
  <si>
    <t>SHF2908199801</t>
  </si>
  <si>
    <t>29.08.1998</t>
  </si>
  <si>
    <t>SHF2506199801</t>
  </si>
  <si>
    <t>25.06.1998</t>
  </si>
  <si>
    <t>SHF1910199901</t>
  </si>
  <si>
    <t>19.10.1999</t>
  </si>
  <si>
    <t>SHF2908198701</t>
  </si>
  <si>
    <t>29.08.1987</t>
  </si>
  <si>
    <t>SHM1512199901</t>
  </si>
  <si>
    <t>15.12.1999</t>
  </si>
  <si>
    <t>SHM1809198001</t>
  </si>
  <si>
    <t>18.09.1980</t>
  </si>
  <si>
    <t>SHM0311197601</t>
  </si>
  <si>
    <t>03.11.1976</t>
  </si>
  <si>
    <t>SHM2810198901</t>
  </si>
  <si>
    <t>28.10.1989</t>
  </si>
  <si>
    <t>SHM3003199901</t>
  </si>
  <si>
    <t>30.03.1999</t>
  </si>
  <si>
    <t>SHM3006199901</t>
  </si>
  <si>
    <t>30.06.1999</t>
  </si>
  <si>
    <t>SHM0411199802</t>
  </si>
  <si>
    <t>04.11.1998</t>
  </si>
  <si>
    <t>SHM0606198701</t>
  </si>
  <si>
    <t>06.06.1987</t>
  </si>
  <si>
    <t>SHM2901199101</t>
  </si>
  <si>
    <t>29.01.1991</t>
  </si>
  <si>
    <t>SHM0403200201</t>
  </si>
  <si>
    <t>04.03.2002</t>
  </si>
  <si>
    <t>SHM3003199201</t>
  </si>
  <si>
    <t>SHM1605197701</t>
  </si>
  <si>
    <t>16.05.1977</t>
  </si>
  <si>
    <t>SHM0201200202</t>
  </si>
  <si>
    <t>SHM0405198902</t>
  </si>
  <si>
    <t>SHM0507199702</t>
  </si>
  <si>
    <t>05.07.1997</t>
  </si>
  <si>
    <t>SHM1312199501</t>
  </si>
  <si>
    <t>13.12.1995</t>
  </si>
  <si>
    <t>SHM3012198602</t>
  </si>
  <si>
    <t>30.12.1986</t>
  </si>
  <si>
    <t>SHM2804197401</t>
  </si>
  <si>
    <t>SHM0708200003</t>
  </si>
  <si>
    <t>SHM1508200201</t>
  </si>
  <si>
    <t>SHM1806199301</t>
  </si>
  <si>
    <t>SHM0602199202</t>
  </si>
  <si>
    <t>SHM2610199802</t>
  </si>
  <si>
    <t>26.10.1998</t>
  </si>
  <si>
    <t>SHM0506200501</t>
  </si>
  <si>
    <t>SHM1502197901</t>
  </si>
  <si>
    <t>15.02.1979</t>
  </si>
  <si>
    <t>SHM1403200401</t>
  </si>
  <si>
    <t>SHM2909200201</t>
  </si>
  <si>
    <t>29.09.2002</t>
  </si>
  <si>
    <t>SHM2709200001</t>
  </si>
  <si>
    <t>SHM1001200004</t>
  </si>
  <si>
    <t>SHM0606197701</t>
  </si>
  <si>
    <t>06.06.1977</t>
  </si>
  <si>
    <t>SHM1102200206</t>
  </si>
  <si>
    <t>SHM1003198901</t>
  </si>
  <si>
    <t>SHM0911198201</t>
  </si>
  <si>
    <t>SHM2401199101</t>
  </si>
  <si>
    <t>SHM1403200301</t>
  </si>
  <si>
    <t>SHM2910200501</t>
  </si>
  <si>
    <t>SHM1411199702</t>
  </si>
  <si>
    <t>SHM1202199807</t>
  </si>
  <si>
    <t>SHM0212199803</t>
  </si>
  <si>
    <t>02.12.1998</t>
  </si>
  <si>
    <t>SHM1012199901</t>
  </si>
  <si>
    <t>10.12.1999</t>
  </si>
  <si>
    <t>SHM0409198701</t>
  </si>
  <si>
    <t>04.09.1987</t>
  </si>
  <si>
    <t>SHM2003198101</t>
  </si>
  <si>
    <t>SHM2112200101</t>
  </si>
  <si>
    <t>SHM2006198401</t>
  </si>
  <si>
    <t>SHM0411200002</t>
  </si>
  <si>
    <t>SHM0109198701</t>
  </si>
  <si>
    <t>SHM2112197801</t>
  </si>
  <si>
    <t>21.12.1978</t>
  </si>
  <si>
    <t>SHM1907196202</t>
  </si>
  <si>
    <t>SHM0106197001</t>
  </si>
  <si>
    <t>SHM0501198401</t>
  </si>
  <si>
    <t>05.01.1984</t>
  </si>
  <si>
    <t>SHM2906199801</t>
  </si>
  <si>
    <t>29.06.1998</t>
  </si>
  <si>
    <t>SHM0704197801</t>
  </si>
  <si>
    <t>07.04.1978</t>
  </si>
  <si>
    <t>SHM0810199101</t>
  </si>
  <si>
    <t>SHM2507199901</t>
  </si>
  <si>
    <t>25.07.1999</t>
  </si>
  <si>
    <t>SHM2707199603</t>
  </si>
  <si>
    <t>SHM1007199702</t>
  </si>
  <si>
    <t>SHM0101197701</t>
  </si>
  <si>
    <t>SHF1012199101</t>
  </si>
  <si>
    <t>10.12.1991</t>
  </si>
  <si>
    <t>SHF2908199101</t>
  </si>
  <si>
    <t>29.08.1991</t>
  </si>
  <si>
    <t>SHF2606198301</t>
  </si>
  <si>
    <t>26.06.1983</t>
  </si>
  <si>
    <t>SHF0602200101</t>
  </si>
  <si>
    <t>06.02.2001</t>
  </si>
  <si>
    <t>SHF1510199601</t>
  </si>
  <si>
    <t>15.10.1996</t>
  </si>
  <si>
    <t>SHF0101198201</t>
  </si>
  <si>
    <t>01.01.1982</t>
  </si>
  <si>
    <t>SHF1507199901</t>
  </si>
  <si>
    <t>15.07.1999</t>
  </si>
  <si>
    <t>SHF2505200001</t>
  </si>
  <si>
    <t>25.05.2000</t>
  </si>
  <si>
    <t>SHF2107199901</t>
  </si>
  <si>
    <t>21.07.1999</t>
  </si>
  <si>
    <t>SHF1607199701</t>
  </si>
  <si>
    <t>16.07.1997</t>
  </si>
  <si>
    <t>SHF0611200201</t>
  </si>
  <si>
    <t>06.11.2002</t>
  </si>
  <si>
    <t>SHF3010200601</t>
  </si>
  <si>
    <t>30.10.2006</t>
  </si>
  <si>
    <t>SHF2212199801</t>
  </si>
  <si>
    <t>22.12.1998</t>
  </si>
  <si>
    <t>SHF2105199401</t>
  </si>
  <si>
    <t>21.05.1994</t>
  </si>
  <si>
    <t>SHF1205200001</t>
  </si>
  <si>
    <t>12.05.2000</t>
  </si>
  <si>
    <t>SHF0607199201</t>
  </si>
  <si>
    <t>SHF1301199501</t>
  </si>
  <si>
    <t>SHF1703199901</t>
  </si>
  <si>
    <t>17.03.1999</t>
  </si>
  <si>
    <t>SHF2901200301</t>
  </si>
  <si>
    <t>29.01.2003</t>
  </si>
  <si>
    <t>SHF0308199801</t>
  </si>
  <si>
    <t>03.08.1998</t>
  </si>
  <si>
    <t>SHF1111199801</t>
  </si>
  <si>
    <t>11.11.1998</t>
  </si>
  <si>
    <t>SHF0602200501</t>
  </si>
  <si>
    <t>SHF1109199203</t>
  </si>
  <si>
    <t>SHF0706199802</t>
  </si>
  <si>
    <t>07.06.1998</t>
  </si>
  <si>
    <t>SHF1504200001</t>
  </si>
  <si>
    <t>15.04.2000</t>
  </si>
  <si>
    <t>SHF0812200302</t>
  </si>
  <si>
    <t>SHF1302199001</t>
  </si>
  <si>
    <t>13.02.1990</t>
  </si>
  <si>
    <t>SHF0103200201</t>
  </si>
  <si>
    <t>01.03.1992</t>
  </si>
  <si>
    <t>SHF2002200401</t>
  </si>
  <si>
    <t>20.02.2004</t>
  </si>
  <si>
    <t>SHF1506198301</t>
  </si>
  <si>
    <t>15.06.1983</t>
  </si>
  <si>
    <t>SHF3011200501</t>
  </si>
  <si>
    <t>SHF0501200401</t>
  </si>
  <si>
    <t>SHF1611198201</t>
  </si>
  <si>
    <t>SHF2603199301</t>
  </si>
  <si>
    <t>SHF0801199802</t>
  </si>
  <si>
    <t>08.01.1998</t>
  </si>
  <si>
    <t>SHF0210200201</t>
  </si>
  <si>
    <t>SHF0912199701</t>
  </si>
  <si>
    <t>SHF2802199801</t>
  </si>
  <si>
    <t>28.02.1998</t>
  </si>
  <si>
    <t>SHF2507199601</t>
  </si>
  <si>
    <t>25.07.1996</t>
  </si>
  <si>
    <t>SHF0106199401</t>
  </si>
  <si>
    <t>01.06.1994</t>
  </si>
  <si>
    <t>SHF1510199401</t>
  </si>
  <si>
    <t>15.10.1994</t>
  </si>
  <si>
    <t>SHF2008198301</t>
  </si>
  <si>
    <t>SHF1611200301</t>
  </si>
  <si>
    <t>SHF0206200202</t>
  </si>
  <si>
    <t>SHF1711198501</t>
  </si>
  <si>
    <t>17.11.1985</t>
  </si>
  <si>
    <t>SHF0811199602</t>
  </si>
  <si>
    <t>08.11.1996</t>
  </si>
  <si>
    <t>SHF0206199601</t>
  </si>
  <si>
    <t>SHF2209197901</t>
  </si>
  <si>
    <t>SHF0510200001</t>
  </si>
  <si>
    <t>SHF2905197301</t>
  </si>
  <si>
    <t>SHF2704200402</t>
  </si>
  <si>
    <t>SHF2101199401</t>
  </si>
  <si>
    <t>21.01.1994</t>
  </si>
  <si>
    <t>TRIAL 1 05-16-21</t>
  </si>
  <si>
    <t>BASE SCORE AS ON 18.03.20</t>
  </si>
  <si>
    <t>TRIAL 2 05-16-21</t>
  </si>
  <si>
    <t>TOTAL SCORE</t>
  </si>
  <si>
    <t>Average (BAS)    16.01.2021</t>
  </si>
  <si>
    <t xml:space="preserve">Average (BAS)16.01.2021    </t>
  </si>
  <si>
    <t>TRAIL 2 16.01.2021</t>
  </si>
  <si>
    <t>TRIAL 1 16.01.2021</t>
  </si>
  <si>
    <t xml:space="preserve">Average (BAS) 16.01.2021    </t>
  </si>
  <si>
    <t>TRIAL 2 16.01.2021</t>
  </si>
  <si>
    <t xml:space="preserve">TOTAL SCORE </t>
  </si>
  <si>
    <t xml:space="preserve">Average (BAS)  16.01.2021  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</si>
</sst>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rgb="FF00B050"/>
      <name val="Calibri"/>
      <family val="2"/>
      <scheme val="minor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00B050"/>
      <name val="Times New Roman"/>
      <family val="1"/>
    </font>
    <font>
      <sz val="9"/>
      <color rgb="FF00B05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303030"/>
      <name val="Arial"/>
      <family val="2"/>
    </font>
    <font>
      <b/>
      <sz val="10"/>
      <color rgb="FF303030"/>
      <name val="Arial"/>
      <family val="2"/>
    </font>
    <font>
      <b/>
      <sz val="12"/>
      <color rgb="FF00B05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03030"/>
      <name val="Arial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7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0" fontId="17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2" fontId="16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7" fillId="0" borderId="1" xfId="0" applyFont="1" applyBorder="1"/>
    <xf numFmtId="0" fontId="21" fillId="0" borderId="0" xfId="0" applyFont="1"/>
    <xf numFmtId="2" fontId="15" fillId="0" borderId="0" xfId="0" applyNumberFormat="1" applyFont="1"/>
    <xf numFmtId="0" fontId="18" fillId="0" borderId="0" xfId="0" applyFont="1"/>
    <xf numFmtId="2" fontId="21" fillId="0" borderId="0" xfId="0" applyNumberFormat="1" applyFont="1"/>
    <xf numFmtId="0" fontId="22" fillId="0" borderId="0" xfId="0" applyFont="1"/>
    <xf numFmtId="2" fontId="18" fillId="2" borderId="1" xfId="0" applyNumberFormat="1" applyFont="1" applyFill="1" applyBorder="1" applyAlignment="1">
      <alignment horizontal="center"/>
    </xf>
    <xf numFmtId="2" fontId="16" fillId="2" borderId="0" xfId="0" applyNumberFormat="1" applyFont="1" applyFill="1" applyAlignment="1">
      <alignment horizontal="center"/>
    </xf>
    <xf numFmtId="2" fontId="18" fillId="2" borderId="0" xfId="0" applyNumberFormat="1" applyFont="1" applyFill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/>
    <xf numFmtId="2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2" fontId="16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2" fontId="17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2" borderId="1" xfId="0" applyFont="1" applyFill="1" applyBorder="1"/>
    <xf numFmtId="14" fontId="16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14" fontId="16" fillId="3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 wrapText="1"/>
    </xf>
    <xf numFmtId="14" fontId="16" fillId="3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2" xfId="0" applyFont="1" applyBorder="1"/>
    <xf numFmtId="0" fontId="21" fillId="0" borderId="1" xfId="0" applyFont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17" fillId="3" borderId="2" xfId="0" applyFont="1" applyFill="1" applyBorder="1"/>
    <xf numFmtId="0" fontId="20" fillId="3" borderId="2" xfId="0" applyFont="1" applyFill="1" applyBorder="1"/>
    <xf numFmtId="0" fontId="21" fillId="3" borderId="1" xfId="0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3" fillId="0" borderId="0" xfId="0" applyFont="1" applyBorder="1"/>
    <xf numFmtId="1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0" fillId="3" borderId="0" xfId="0" applyFont="1" applyFill="1"/>
    <xf numFmtId="2" fontId="0" fillId="3" borderId="0" xfId="0" applyNumberFormat="1" applyFont="1" applyFill="1"/>
    <xf numFmtId="0" fontId="18" fillId="2" borderId="1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/>
    <xf numFmtId="2" fontId="16" fillId="4" borderId="1" xfId="0" applyNumberFormat="1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2" fontId="18" fillId="5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2" borderId="0" xfId="0" applyFont="1" applyFill="1"/>
    <xf numFmtId="2" fontId="10" fillId="5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0" xfId="0" applyFont="1" applyFill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/>
    <xf numFmtId="2" fontId="22" fillId="4" borderId="1" xfId="0" applyNumberFormat="1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 vertical="center" wrapText="1"/>
    </xf>
    <xf numFmtId="2" fontId="22" fillId="6" borderId="1" xfId="0" applyNumberFormat="1" applyFont="1" applyFill="1" applyBorder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 vertical="center" wrapText="1"/>
    </xf>
    <xf numFmtId="2" fontId="13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10" fillId="6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/>
    </xf>
    <xf numFmtId="2" fontId="22" fillId="6" borderId="1" xfId="0" applyNumberFormat="1" applyFont="1" applyFill="1" applyBorder="1"/>
    <xf numFmtId="2" fontId="6" fillId="6" borderId="0" xfId="0" applyNumberFormat="1" applyFont="1" applyFill="1"/>
    <xf numFmtId="2" fontId="16" fillId="6" borderId="0" xfId="0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2" fontId="7" fillId="6" borderId="0" xfId="0" applyNumberFormat="1" applyFont="1" applyFill="1" applyBorder="1" applyAlignment="1">
      <alignment horizontal="center"/>
    </xf>
    <xf numFmtId="0" fontId="6" fillId="6" borderId="0" xfId="0" applyFont="1" applyFill="1"/>
    <xf numFmtId="0" fontId="0" fillId="6" borderId="0" xfId="0" applyFill="1"/>
    <xf numFmtId="2" fontId="18" fillId="6" borderId="0" xfId="0" applyNumberFormat="1" applyFont="1" applyFill="1" applyAlignment="1">
      <alignment horizontal="center"/>
    </xf>
    <xf numFmtId="2" fontId="22" fillId="6" borderId="0" xfId="0" applyNumberFormat="1" applyFont="1" applyFill="1"/>
    <xf numFmtId="0" fontId="1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0" borderId="0" xfId="0" applyFont="1"/>
    <xf numFmtId="0" fontId="26" fillId="3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17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6" fillId="2" borderId="1" xfId="0" applyNumberFormat="1" applyFont="1" applyFill="1" applyBorder="1" applyAlignment="1">
      <alignment horizontal="center" wrapText="1"/>
    </xf>
    <xf numFmtId="0" fontId="12" fillId="3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8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7" fillId="2" borderId="1" xfId="0" applyFont="1" applyFill="1" applyBorder="1"/>
    <xf numFmtId="0" fontId="26" fillId="3" borderId="1" xfId="0" applyFont="1" applyFill="1" applyBorder="1"/>
    <xf numFmtId="0" fontId="0" fillId="2" borderId="0" xfId="0" applyFont="1" applyFill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0" fontId="26" fillId="0" borderId="1" xfId="0" applyFont="1" applyBorder="1"/>
    <xf numFmtId="0" fontId="0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/>
    <xf numFmtId="0" fontId="18" fillId="2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14" fontId="18" fillId="2" borderId="1" xfId="0" applyNumberFormat="1" applyFont="1" applyFill="1" applyBorder="1" applyAlignment="1">
      <alignment horizontal="center" wrapText="1"/>
    </xf>
    <xf numFmtId="0" fontId="17" fillId="3" borderId="1" xfId="0" applyNumberFormat="1" applyFont="1" applyFill="1" applyBorder="1" applyAlignment="1">
      <alignment horizontal="center"/>
    </xf>
    <xf numFmtId="0" fontId="26" fillId="7" borderId="1" xfId="0" applyFont="1" applyFill="1" applyBorder="1" applyAlignment="1">
      <alignment wrapText="1"/>
    </xf>
    <xf numFmtId="0" fontId="15" fillId="2" borderId="1" xfId="0" applyFont="1" applyFill="1" applyBorder="1"/>
    <xf numFmtId="0" fontId="15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center" vertical="center" wrapText="1"/>
    </xf>
    <xf numFmtId="2" fontId="17" fillId="6" borderId="1" xfId="0" applyNumberFormat="1" applyFont="1" applyFill="1" applyBorder="1" applyAlignment="1">
      <alignment horizontal="center"/>
    </xf>
    <xf numFmtId="2" fontId="17" fillId="6" borderId="0" xfId="0" applyNumberFormat="1" applyFont="1" applyFill="1" applyAlignment="1">
      <alignment horizontal="center"/>
    </xf>
    <xf numFmtId="0" fontId="17" fillId="6" borderId="1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 wrapText="1"/>
    </xf>
    <xf numFmtId="2" fontId="10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15" fillId="6" borderId="1" xfId="0" applyNumberFormat="1" applyFont="1" applyFill="1" applyBorder="1" applyAlignment="1">
      <alignment horizontal="center" wrapText="1"/>
    </xf>
    <xf numFmtId="2" fontId="0" fillId="6" borderId="0" xfId="0" applyNumberFormat="1" applyFont="1" applyFill="1"/>
    <xf numFmtId="2" fontId="0" fillId="6" borderId="0" xfId="0" applyNumberFormat="1" applyFill="1"/>
    <xf numFmtId="0" fontId="18" fillId="2" borderId="1" xfId="0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2" fontId="0" fillId="6" borderId="0" xfId="0" applyNumberForma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/>
    <xf numFmtId="0" fontId="18" fillId="0" borderId="2" xfId="0" applyFont="1" applyBorder="1"/>
    <xf numFmtId="2" fontId="17" fillId="8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2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/>
    </xf>
    <xf numFmtId="2" fontId="21" fillId="5" borderId="1" xfId="0" applyNumberFormat="1" applyFont="1" applyFill="1" applyBorder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0" borderId="1" xfId="0" applyFont="1" applyBorder="1"/>
    <xf numFmtId="0" fontId="31" fillId="0" borderId="1" xfId="0" applyFont="1" applyBorder="1"/>
    <xf numFmtId="0" fontId="30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30" fillId="0" borderId="1" xfId="0" applyNumberFormat="1" applyFont="1" applyBorder="1" applyAlignment="1">
      <alignment horizontal="center"/>
    </xf>
    <xf numFmtId="2" fontId="32" fillId="2" borderId="1" xfId="0" applyNumberFormat="1" applyFont="1" applyFill="1" applyBorder="1" applyAlignment="1">
      <alignment horizontal="center" vertical="center"/>
    </xf>
    <xf numFmtId="2" fontId="32" fillId="6" borderId="1" xfId="0" applyNumberFormat="1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0" fillId="5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2" fontId="16" fillId="8" borderId="1" xfId="0" applyNumberFormat="1" applyFont="1" applyFill="1" applyBorder="1" applyAlignment="1">
      <alignment horizontal="center"/>
    </xf>
    <xf numFmtId="2" fontId="16" fillId="9" borderId="1" xfId="0" applyNumberFormat="1" applyFont="1" applyFill="1" applyBorder="1" applyAlignment="1">
      <alignment horizontal="center"/>
    </xf>
    <xf numFmtId="2" fontId="17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29" fillId="8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2" fontId="13" fillId="4" borderId="0" xfId="0" applyNumberFormat="1" applyFont="1" applyFill="1" applyBorder="1" applyAlignment="1">
      <alignment horizontal="center"/>
    </xf>
    <xf numFmtId="2" fontId="32" fillId="8" borderId="1" xfId="0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7" fillId="9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2" fontId="16" fillId="2" borderId="1" xfId="0" applyNumberFormat="1" applyFont="1" applyFill="1" applyBorder="1"/>
    <xf numFmtId="2" fontId="15" fillId="2" borderId="1" xfId="0" applyNumberFormat="1" applyFont="1" applyFill="1" applyBorder="1" applyAlignment="1">
      <alignment horizontal="center" vertical="center" wrapText="1"/>
    </xf>
    <xf numFmtId="2" fontId="18" fillId="9" borderId="1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 vertical="center" wrapText="1"/>
    </xf>
    <xf numFmtId="2" fontId="18" fillId="8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0"/>
  <sheetViews>
    <sheetView tabSelected="1" zoomScale="70" zoomScaleNormal="70" workbookViewId="0">
      <selection activeCell="AJ15" sqref="AJ15"/>
    </sheetView>
  </sheetViews>
  <sheetFormatPr defaultColWidth="9.109375" defaultRowHeight="15.6"/>
  <cols>
    <col min="1" max="1" width="6.33203125" style="146" bestFit="1" customWidth="1"/>
    <col min="2" max="2" width="31.6640625" style="19" bestFit="1" customWidth="1"/>
    <col min="3" max="3" width="19.109375" style="19" bestFit="1" customWidth="1"/>
    <col min="4" max="4" width="14.109375" style="21" customWidth="1"/>
    <col min="5" max="5" width="6.33203125" style="21" bestFit="1" customWidth="1"/>
    <col min="6" max="6" width="8.6640625" style="24" hidden="1" customWidth="1"/>
    <col min="7" max="7" width="5" style="24" hidden="1" customWidth="1"/>
    <col min="8" max="8" width="9.109375" style="24" hidden="1" customWidth="1"/>
    <col min="9" max="9" width="5" style="24" hidden="1" customWidth="1"/>
    <col min="10" max="10" width="8.88671875" style="171" hidden="1" customWidth="1"/>
    <col min="11" max="11" width="9.33203125" style="24" hidden="1" customWidth="1"/>
    <col min="12" max="12" width="5" style="24" hidden="1" customWidth="1"/>
    <col min="13" max="13" width="9.6640625" style="24" hidden="1" customWidth="1"/>
    <col min="14" max="14" width="5" style="24" hidden="1" customWidth="1"/>
    <col min="15" max="15" width="11.109375" style="24" hidden="1" customWidth="1"/>
    <col min="16" max="16" width="4.44140625" style="24" hidden="1" customWidth="1"/>
    <col min="17" max="17" width="10.77734375" style="24" hidden="1" customWidth="1"/>
    <col min="18" max="18" width="4.44140625" style="24" hidden="1" customWidth="1"/>
    <col min="19" max="19" width="10.77734375" style="24" hidden="1" customWidth="1"/>
    <col min="20" max="20" width="4.44140625" style="24" hidden="1" customWidth="1"/>
    <col min="21" max="21" width="10.5546875" style="24" hidden="1" customWidth="1"/>
    <col min="22" max="22" width="7.21875" style="22" hidden="1" customWidth="1"/>
    <col min="23" max="23" width="11.44140625" style="261" hidden="1" customWidth="1"/>
    <col min="24" max="24" width="9" style="22" customWidth="1"/>
    <col min="25" max="25" width="8.109375" style="22" customWidth="1"/>
    <col min="26" max="26" width="4.44140625" style="22" bestFit="1" customWidth="1"/>
    <col min="27" max="29" width="8.109375" style="22" customWidth="1"/>
    <col min="30" max="30" width="10.33203125" style="22" customWidth="1"/>
    <col min="31" max="31" width="8.5546875" style="21" bestFit="1" customWidth="1"/>
    <col min="32" max="32" width="7.88671875" style="21" bestFit="1" customWidth="1"/>
    <col min="33" max="33" width="12.21875" style="21" bestFit="1" customWidth="1"/>
    <col min="34" max="34" width="11.88671875" style="21" bestFit="1" customWidth="1"/>
    <col min="35" max="35" width="5.5546875" style="19" customWidth="1"/>
    <col min="36" max="16384" width="9.109375" style="19"/>
  </cols>
  <sheetData>
    <row r="1" spans="1:3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94"/>
    </row>
    <row r="2" spans="1:3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94"/>
    </row>
    <row r="3" spans="1:35" ht="17.399999999999999">
      <c r="A3" s="297" t="s">
        <v>111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94"/>
    </row>
    <row r="4" spans="1:35">
      <c r="A4" s="66" t="s">
        <v>154</v>
      </c>
      <c r="B4" s="93">
        <v>118</v>
      </c>
      <c r="C4" s="154"/>
      <c r="D4" s="93"/>
      <c r="E4" s="93"/>
      <c r="F4" s="31"/>
      <c r="G4" s="31"/>
      <c r="H4" s="31"/>
      <c r="I4" s="31"/>
      <c r="J4" s="168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93"/>
      <c r="W4" s="257"/>
      <c r="X4" s="154"/>
      <c r="Y4" s="154"/>
      <c r="Z4" s="154"/>
      <c r="AA4" s="154"/>
      <c r="AB4" s="154"/>
      <c r="AC4" s="154"/>
      <c r="AD4" s="154"/>
      <c r="AE4" s="93"/>
      <c r="AF4" s="93"/>
      <c r="AG4" s="93"/>
      <c r="AH4" s="93"/>
      <c r="AI4" s="94"/>
    </row>
    <row r="5" spans="1:35" s="191" customFormat="1" ht="48">
      <c r="A5" s="138" t="s">
        <v>1</v>
      </c>
      <c r="B5" s="83" t="s">
        <v>2</v>
      </c>
      <c r="C5" s="83" t="s">
        <v>370</v>
      </c>
      <c r="D5" s="83" t="s">
        <v>21</v>
      </c>
      <c r="E5" s="83" t="s">
        <v>3</v>
      </c>
      <c r="F5" s="82" t="s">
        <v>352</v>
      </c>
      <c r="G5" s="82" t="s">
        <v>155</v>
      </c>
      <c r="H5" s="82" t="s">
        <v>349</v>
      </c>
      <c r="I5" s="82" t="s">
        <v>156</v>
      </c>
      <c r="J5" s="169" t="s">
        <v>361</v>
      </c>
      <c r="K5" s="82" t="s">
        <v>362</v>
      </c>
      <c r="L5" s="82" t="s">
        <v>155</v>
      </c>
      <c r="M5" s="82" t="s">
        <v>345</v>
      </c>
      <c r="N5" s="82" t="s">
        <v>155</v>
      </c>
      <c r="O5" s="82" t="s">
        <v>364</v>
      </c>
      <c r="P5" s="82" t="s">
        <v>155</v>
      </c>
      <c r="Q5" s="82" t="s">
        <v>346</v>
      </c>
      <c r="R5" s="82" t="s">
        <v>155</v>
      </c>
      <c r="S5" s="82" t="s">
        <v>355</v>
      </c>
      <c r="T5" s="82" t="s">
        <v>155</v>
      </c>
      <c r="U5" s="82" t="s">
        <v>367</v>
      </c>
      <c r="V5" s="85" t="s">
        <v>144</v>
      </c>
      <c r="W5" s="258" t="s">
        <v>44</v>
      </c>
      <c r="X5" s="148" t="s">
        <v>690</v>
      </c>
      <c r="Y5" s="148" t="s">
        <v>689</v>
      </c>
      <c r="Z5" s="148" t="s">
        <v>156</v>
      </c>
      <c r="AA5" s="148" t="s">
        <v>691</v>
      </c>
      <c r="AB5" s="148" t="s">
        <v>156</v>
      </c>
      <c r="AC5" s="256" t="s">
        <v>692</v>
      </c>
      <c r="AD5" s="256" t="s">
        <v>693</v>
      </c>
      <c r="AE5" s="86" t="s">
        <v>45</v>
      </c>
      <c r="AF5" s="86" t="s">
        <v>47</v>
      </c>
      <c r="AG5" s="86" t="s">
        <v>46</v>
      </c>
      <c r="AH5" s="86" t="s">
        <v>48</v>
      </c>
      <c r="AI5" s="190" t="s">
        <v>153</v>
      </c>
    </row>
    <row r="6" spans="1:35" s="191" customFormat="1">
      <c r="A6" s="262">
        <v>1</v>
      </c>
      <c r="B6" s="263" t="s">
        <v>89</v>
      </c>
      <c r="C6" s="264" t="s">
        <v>369</v>
      </c>
      <c r="D6" s="265" t="s">
        <v>429</v>
      </c>
      <c r="E6" s="266" t="s">
        <v>26</v>
      </c>
      <c r="F6" s="268"/>
      <c r="G6" s="268"/>
      <c r="H6" s="268">
        <v>120</v>
      </c>
      <c r="I6" s="268">
        <v>0.25</v>
      </c>
      <c r="J6" s="269"/>
      <c r="K6" s="270">
        <v>120</v>
      </c>
      <c r="L6" s="270">
        <v>0.25</v>
      </c>
      <c r="M6" s="270">
        <v>123</v>
      </c>
      <c r="N6" s="270">
        <v>0.25</v>
      </c>
      <c r="O6" s="270"/>
      <c r="P6" s="270"/>
      <c r="Q6" s="270"/>
      <c r="R6" s="270"/>
      <c r="S6" s="270"/>
      <c r="T6" s="270"/>
      <c r="U6" s="270">
        <v>121</v>
      </c>
      <c r="V6" s="271">
        <v>364.5</v>
      </c>
      <c r="W6" s="272">
        <f>AVERAGE(V6/3)</f>
        <v>121.5</v>
      </c>
      <c r="X6" s="271">
        <v>121.5</v>
      </c>
      <c r="Y6" s="273"/>
      <c r="Z6" s="271"/>
      <c r="AA6" s="271"/>
      <c r="AB6" s="271"/>
      <c r="AC6" s="271"/>
      <c r="AD6" s="271"/>
      <c r="AE6" s="274">
        <v>2</v>
      </c>
      <c r="AF6" s="274"/>
      <c r="AG6" s="274">
        <v>1</v>
      </c>
      <c r="AH6" s="271"/>
      <c r="AI6" s="275" t="s">
        <v>341</v>
      </c>
    </row>
    <row r="7" spans="1:35" s="191" customFormat="1">
      <c r="A7" s="262">
        <v>2</v>
      </c>
      <c r="B7" s="263" t="s">
        <v>85</v>
      </c>
      <c r="C7" s="264" t="s">
        <v>371</v>
      </c>
      <c r="D7" s="267" t="s">
        <v>428</v>
      </c>
      <c r="E7" s="266" t="s">
        <v>43</v>
      </c>
      <c r="F7" s="268">
        <v>121</v>
      </c>
      <c r="G7" s="268">
        <v>0.1</v>
      </c>
      <c r="H7" s="268">
        <v>121</v>
      </c>
      <c r="I7" s="268">
        <v>0.1</v>
      </c>
      <c r="J7" s="269"/>
      <c r="K7" s="270">
        <v>120</v>
      </c>
      <c r="L7" s="270">
        <v>0.15</v>
      </c>
      <c r="M7" s="270">
        <v>125</v>
      </c>
      <c r="N7" s="270">
        <v>0.15</v>
      </c>
      <c r="O7" s="268"/>
      <c r="P7" s="268"/>
      <c r="Q7" s="268"/>
      <c r="R7" s="268"/>
      <c r="S7" s="268"/>
      <c r="T7" s="268"/>
      <c r="U7" s="270">
        <v>115</v>
      </c>
      <c r="V7" s="271">
        <v>360.3</v>
      </c>
      <c r="W7" s="272">
        <f>AVERAGE(V7/3)</f>
        <v>120.10000000000001</v>
      </c>
      <c r="X7" s="271">
        <v>120.1</v>
      </c>
      <c r="Y7" s="271"/>
      <c r="Z7" s="271"/>
      <c r="AA7" s="271"/>
      <c r="AB7" s="271"/>
      <c r="AC7" s="271"/>
      <c r="AD7" s="271"/>
      <c r="AE7" s="274">
        <v>2</v>
      </c>
      <c r="AF7" s="274"/>
      <c r="AG7" s="274"/>
      <c r="AH7" s="271"/>
      <c r="AI7" s="275" t="s">
        <v>341</v>
      </c>
    </row>
    <row r="8" spans="1:35">
      <c r="A8" s="66">
        <v>3</v>
      </c>
      <c r="B8" s="38" t="s">
        <v>84</v>
      </c>
      <c r="C8" s="218" t="s">
        <v>372</v>
      </c>
      <c r="D8" s="199" t="s">
        <v>427</v>
      </c>
      <c r="E8" s="93" t="s">
        <v>26</v>
      </c>
      <c r="F8" s="31">
        <v>120</v>
      </c>
      <c r="G8" s="31"/>
      <c r="H8" s="31">
        <v>118</v>
      </c>
      <c r="I8" s="31"/>
      <c r="J8" s="168"/>
      <c r="K8" s="31"/>
      <c r="L8" s="31"/>
      <c r="M8" s="31">
        <v>123</v>
      </c>
      <c r="N8" s="31">
        <v>0.1</v>
      </c>
      <c r="O8" s="136">
        <v>120</v>
      </c>
      <c r="P8" s="31"/>
      <c r="Q8" s="136">
        <v>120</v>
      </c>
      <c r="R8" s="31"/>
      <c r="S8" s="136">
        <v>120</v>
      </c>
      <c r="T8" s="136">
        <v>0.1</v>
      </c>
      <c r="U8" s="137">
        <v>116</v>
      </c>
      <c r="V8" s="62">
        <v>360.1</v>
      </c>
      <c r="W8" s="259">
        <f t="shared" ref="W8:W28" si="0">AVERAGE(V8/3)</f>
        <v>120.03333333333335</v>
      </c>
      <c r="X8" s="286">
        <v>120.03</v>
      </c>
      <c r="Y8" s="286">
        <v>121</v>
      </c>
      <c r="Z8" s="286"/>
      <c r="AA8" s="286">
        <v>116</v>
      </c>
      <c r="AB8" s="286">
        <v>0.1</v>
      </c>
      <c r="AC8" s="278">
        <v>357.13</v>
      </c>
      <c r="AD8" s="280">
        <f t="shared" ref="AD8:AD28" si="1">(AC8/3)</f>
        <v>119.04333333333334</v>
      </c>
      <c r="AE8" s="93"/>
      <c r="AF8" s="93"/>
      <c r="AG8" s="93"/>
      <c r="AH8" s="62">
        <f t="shared" ref="AH8:AH28" si="2">AD8+AE8+AF8+AG8</f>
        <v>119.04333333333334</v>
      </c>
      <c r="AI8" s="253" t="s">
        <v>341</v>
      </c>
    </row>
    <row r="9" spans="1:35">
      <c r="A9" s="66">
        <v>4</v>
      </c>
      <c r="B9" s="95" t="s">
        <v>281</v>
      </c>
      <c r="C9" s="218" t="s">
        <v>378</v>
      </c>
      <c r="D9" s="201" t="s">
        <v>307</v>
      </c>
      <c r="E9" s="96" t="s">
        <v>26</v>
      </c>
      <c r="F9" s="31"/>
      <c r="G9" s="31"/>
      <c r="H9" s="31"/>
      <c r="I9" s="31"/>
      <c r="J9" s="168"/>
      <c r="K9" s="31"/>
      <c r="L9" s="31"/>
      <c r="M9" s="136">
        <v>118</v>
      </c>
      <c r="N9" s="31"/>
      <c r="O9" s="136">
        <v>118</v>
      </c>
      <c r="P9" s="31"/>
      <c r="Q9" s="136">
        <v>119</v>
      </c>
      <c r="R9" s="136">
        <v>0.1</v>
      </c>
      <c r="S9" s="31"/>
      <c r="T9" s="31"/>
      <c r="U9" s="31"/>
      <c r="V9" s="62">
        <v>355.1</v>
      </c>
      <c r="W9" s="259">
        <f t="shared" si="0"/>
        <v>118.36666666666667</v>
      </c>
      <c r="X9" s="286">
        <v>118.37</v>
      </c>
      <c r="Y9" s="286">
        <v>118</v>
      </c>
      <c r="Z9" s="286">
        <v>0.1</v>
      </c>
      <c r="AA9" s="286">
        <v>117</v>
      </c>
      <c r="AB9" s="286"/>
      <c r="AC9" s="278">
        <v>353.47</v>
      </c>
      <c r="AD9" s="280">
        <f t="shared" si="1"/>
        <v>117.82333333333334</v>
      </c>
      <c r="AE9" s="154"/>
      <c r="AF9" s="154"/>
      <c r="AG9" s="154"/>
      <c r="AH9" s="62">
        <f t="shared" si="2"/>
        <v>117.82333333333334</v>
      </c>
      <c r="AI9" s="253" t="s">
        <v>341</v>
      </c>
    </row>
    <row r="10" spans="1:35">
      <c r="A10" s="66">
        <v>5</v>
      </c>
      <c r="B10" s="38" t="s">
        <v>87</v>
      </c>
      <c r="C10" s="218" t="s">
        <v>374</v>
      </c>
      <c r="D10" s="200" t="s">
        <v>425</v>
      </c>
      <c r="E10" s="154" t="s">
        <v>26</v>
      </c>
      <c r="F10" s="31"/>
      <c r="G10" s="31"/>
      <c r="H10" s="31"/>
      <c r="I10" s="31"/>
      <c r="J10" s="168"/>
      <c r="K10" s="31">
        <v>69</v>
      </c>
      <c r="L10" s="31"/>
      <c r="M10" s="31">
        <v>122</v>
      </c>
      <c r="N10" s="31"/>
      <c r="O10" s="136">
        <v>121</v>
      </c>
      <c r="P10" s="136">
        <v>0.25</v>
      </c>
      <c r="Q10" s="136">
        <v>119</v>
      </c>
      <c r="R10" s="31"/>
      <c r="S10" s="136">
        <v>118</v>
      </c>
      <c r="T10" s="31"/>
      <c r="U10" s="137">
        <v>116</v>
      </c>
      <c r="V10" s="62">
        <v>358.25</v>
      </c>
      <c r="W10" s="259">
        <f t="shared" si="0"/>
        <v>119.41666666666667</v>
      </c>
      <c r="X10" s="286">
        <v>119.42</v>
      </c>
      <c r="Y10" s="286">
        <v>114</v>
      </c>
      <c r="Z10" s="286"/>
      <c r="AA10" s="286">
        <v>119</v>
      </c>
      <c r="AB10" s="286">
        <v>0.25</v>
      </c>
      <c r="AC10" s="278">
        <v>352.67</v>
      </c>
      <c r="AD10" s="280">
        <f t="shared" si="1"/>
        <v>117.55666666666667</v>
      </c>
      <c r="AE10" s="93"/>
      <c r="AF10" s="93"/>
      <c r="AG10" s="93"/>
      <c r="AH10" s="62">
        <f t="shared" si="2"/>
        <v>117.55666666666667</v>
      </c>
      <c r="AI10" s="253" t="s">
        <v>341</v>
      </c>
    </row>
    <row r="11" spans="1:35">
      <c r="A11" s="66">
        <v>6</v>
      </c>
      <c r="B11" s="95" t="s">
        <v>95</v>
      </c>
      <c r="C11" s="218" t="s">
        <v>381</v>
      </c>
      <c r="D11" s="201" t="s">
        <v>420</v>
      </c>
      <c r="E11" s="96" t="s">
        <v>25</v>
      </c>
      <c r="F11" s="31"/>
      <c r="G11" s="31"/>
      <c r="H11" s="31">
        <v>119</v>
      </c>
      <c r="I11" s="31">
        <v>0.15</v>
      </c>
      <c r="J11" s="168"/>
      <c r="K11" s="31"/>
      <c r="L11" s="31"/>
      <c r="M11" s="136">
        <v>115</v>
      </c>
      <c r="N11" s="31"/>
      <c r="O11" s="137">
        <v>115</v>
      </c>
      <c r="P11" s="31"/>
      <c r="Q11" s="136">
        <v>116</v>
      </c>
      <c r="R11" s="136">
        <v>0.15</v>
      </c>
      <c r="S11" s="136">
        <v>118</v>
      </c>
      <c r="T11" s="31"/>
      <c r="U11" s="31"/>
      <c r="V11" s="62">
        <v>349.15</v>
      </c>
      <c r="W11" s="259">
        <f t="shared" si="0"/>
        <v>116.38333333333333</v>
      </c>
      <c r="X11" s="286">
        <v>116.38</v>
      </c>
      <c r="Y11" s="286">
        <v>114</v>
      </c>
      <c r="Z11" s="286"/>
      <c r="AA11" s="286">
        <v>121</v>
      </c>
      <c r="AB11" s="286"/>
      <c r="AC11" s="278">
        <v>351.38</v>
      </c>
      <c r="AD11" s="280">
        <f t="shared" si="1"/>
        <v>117.12666666666667</v>
      </c>
      <c r="AE11" s="154"/>
      <c r="AF11" s="154"/>
      <c r="AG11" s="154"/>
      <c r="AH11" s="62">
        <f t="shared" si="2"/>
        <v>117.12666666666667</v>
      </c>
      <c r="AI11" s="253" t="s">
        <v>341</v>
      </c>
    </row>
    <row r="12" spans="1:35">
      <c r="A12" s="66">
        <v>7</v>
      </c>
      <c r="B12" s="78" t="s">
        <v>97</v>
      </c>
      <c r="C12" s="215" t="s">
        <v>373</v>
      </c>
      <c r="D12" s="196" t="s">
        <v>426</v>
      </c>
      <c r="E12" s="74" t="s">
        <v>26</v>
      </c>
      <c r="F12" s="31">
        <v>108</v>
      </c>
      <c r="G12" s="31"/>
      <c r="H12" s="31">
        <v>116</v>
      </c>
      <c r="I12" s="31"/>
      <c r="J12" s="31">
        <v>114</v>
      </c>
      <c r="K12" s="136">
        <v>120</v>
      </c>
      <c r="L12" s="31"/>
      <c r="M12" s="136">
        <v>122</v>
      </c>
      <c r="N12" s="31"/>
      <c r="O12" s="31"/>
      <c r="P12" s="31"/>
      <c r="Q12" s="137">
        <v>114</v>
      </c>
      <c r="R12" s="31"/>
      <c r="S12" s="136">
        <v>118</v>
      </c>
      <c r="T12" s="31"/>
      <c r="U12" s="31"/>
      <c r="V12" s="60">
        <v>360</v>
      </c>
      <c r="W12" s="259">
        <f t="shared" si="0"/>
        <v>120</v>
      </c>
      <c r="X12" s="286">
        <v>120</v>
      </c>
      <c r="Y12" s="286">
        <v>120</v>
      </c>
      <c r="Z12" s="286">
        <v>0.25</v>
      </c>
      <c r="AA12" s="286">
        <v>111</v>
      </c>
      <c r="AB12" s="286"/>
      <c r="AC12" s="278">
        <v>351.25</v>
      </c>
      <c r="AD12" s="280">
        <f t="shared" si="1"/>
        <v>117.08333333333333</v>
      </c>
      <c r="AE12" s="76"/>
      <c r="AF12" s="76"/>
      <c r="AG12" s="76"/>
      <c r="AH12" s="62">
        <f t="shared" si="2"/>
        <v>117.08333333333333</v>
      </c>
      <c r="AI12" s="254" t="s">
        <v>341</v>
      </c>
    </row>
    <row r="13" spans="1:35">
      <c r="A13" s="66">
        <v>8</v>
      </c>
      <c r="B13" s="38" t="s">
        <v>91</v>
      </c>
      <c r="C13" s="218" t="s">
        <v>376</v>
      </c>
      <c r="D13" s="200" t="s">
        <v>423</v>
      </c>
      <c r="E13" s="154" t="s">
        <v>24</v>
      </c>
      <c r="F13" s="31">
        <v>121</v>
      </c>
      <c r="G13" s="31"/>
      <c r="H13" s="31"/>
      <c r="I13" s="31"/>
      <c r="J13" s="168"/>
      <c r="K13" s="136">
        <v>117</v>
      </c>
      <c r="L13" s="31"/>
      <c r="M13" s="136">
        <v>121</v>
      </c>
      <c r="N13" s="31"/>
      <c r="O13" s="136">
        <v>118</v>
      </c>
      <c r="P13" s="31"/>
      <c r="Q13" s="31"/>
      <c r="R13" s="31"/>
      <c r="S13" s="31"/>
      <c r="T13" s="31"/>
      <c r="U13" s="31"/>
      <c r="V13" s="62">
        <v>356</v>
      </c>
      <c r="W13" s="259">
        <f t="shared" si="0"/>
        <v>118.66666666666667</v>
      </c>
      <c r="X13" s="286">
        <v>118.67</v>
      </c>
      <c r="Y13" s="286">
        <v>114</v>
      </c>
      <c r="Z13" s="286"/>
      <c r="AA13" s="286">
        <v>116</v>
      </c>
      <c r="AB13" s="286"/>
      <c r="AC13" s="278">
        <v>348.67</v>
      </c>
      <c r="AD13" s="280">
        <f t="shared" si="1"/>
        <v>116.22333333333334</v>
      </c>
      <c r="AE13" s="154"/>
      <c r="AF13" s="154"/>
      <c r="AG13" s="154"/>
      <c r="AH13" s="62">
        <f t="shared" si="2"/>
        <v>116.22333333333334</v>
      </c>
      <c r="AI13" s="253" t="s">
        <v>341</v>
      </c>
    </row>
    <row r="14" spans="1:35">
      <c r="A14" s="66">
        <v>9</v>
      </c>
      <c r="B14" s="38" t="s">
        <v>88</v>
      </c>
      <c r="C14" s="218" t="s">
        <v>375</v>
      </c>
      <c r="D14" s="199" t="s">
        <v>424</v>
      </c>
      <c r="E14" s="154" t="s">
        <v>43</v>
      </c>
      <c r="F14" s="31">
        <v>120</v>
      </c>
      <c r="G14" s="31">
        <v>0.25</v>
      </c>
      <c r="H14" s="31">
        <v>118</v>
      </c>
      <c r="I14" s="31"/>
      <c r="J14" s="168"/>
      <c r="K14" s="31"/>
      <c r="L14" s="31"/>
      <c r="M14" s="31">
        <v>121</v>
      </c>
      <c r="N14" s="31"/>
      <c r="O14" s="136">
        <v>120</v>
      </c>
      <c r="P14" s="136">
        <v>0.1</v>
      </c>
      <c r="Q14" s="136">
        <v>118</v>
      </c>
      <c r="R14" s="136">
        <v>0.25</v>
      </c>
      <c r="S14" s="136">
        <v>119</v>
      </c>
      <c r="T14" s="136">
        <v>0.25</v>
      </c>
      <c r="U14" s="137">
        <v>0</v>
      </c>
      <c r="V14" s="62">
        <v>357.6</v>
      </c>
      <c r="W14" s="259">
        <f t="shared" si="0"/>
        <v>119.2</v>
      </c>
      <c r="X14" s="286">
        <v>119.2</v>
      </c>
      <c r="Y14" s="286">
        <v>113</v>
      </c>
      <c r="Z14" s="286"/>
      <c r="AA14" s="286">
        <v>116</v>
      </c>
      <c r="AB14" s="286"/>
      <c r="AC14" s="278">
        <v>348.2</v>
      </c>
      <c r="AD14" s="280">
        <f t="shared" si="1"/>
        <v>116.06666666666666</v>
      </c>
      <c r="AE14" s="154"/>
      <c r="AF14" s="154"/>
      <c r="AG14" s="154"/>
      <c r="AH14" s="62">
        <f t="shared" si="2"/>
        <v>116.06666666666666</v>
      </c>
      <c r="AI14" s="253" t="s">
        <v>341</v>
      </c>
    </row>
    <row r="15" spans="1:35">
      <c r="A15" s="66">
        <v>10</v>
      </c>
      <c r="B15" s="95" t="s">
        <v>293</v>
      </c>
      <c r="C15" s="218" t="s">
        <v>495</v>
      </c>
      <c r="D15" s="96" t="s">
        <v>317</v>
      </c>
      <c r="E15" s="96" t="s">
        <v>294</v>
      </c>
      <c r="F15" s="31"/>
      <c r="G15" s="31"/>
      <c r="H15" s="31"/>
      <c r="I15" s="31"/>
      <c r="J15" s="168"/>
      <c r="K15" s="31"/>
      <c r="L15" s="31"/>
      <c r="M15" s="136">
        <v>111</v>
      </c>
      <c r="N15" s="31"/>
      <c r="O15" s="136">
        <v>114</v>
      </c>
      <c r="P15" s="31"/>
      <c r="Q15" s="136">
        <v>114</v>
      </c>
      <c r="R15" s="31"/>
      <c r="S15" s="137">
        <v>108</v>
      </c>
      <c r="T15" s="31"/>
      <c r="U15" s="31"/>
      <c r="V15" s="62">
        <v>339</v>
      </c>
      <c r="W15" s="259">
        <f t="shared" si="0"/>
        <v>113</v>
      </c>
      <c r="X15" s="286">
        <v>113</v>
      </c>
      <c r="Y15" s="286">
        <v>116</v>
      </c>
      <c r="Z15" s="286"/>
      <c r="AA15" s="286">
        <v>119</v>
      </c>
      <c r="AB15" s="286">
        <v>0.15</v>
      </c>
      <c r="AC15" s="278">
        <v>348.15</v>
      </c>
      <c r="AD15" s="280">
        <f t="shared" si="1"/>
        <v>116.05</v>
      </c>
      <c r="AE15" s="153"/>
      <c r="AF15" s="153"/>
      <c r="AG15" s="153"/>
      <c r="AH15" s="62">
        <f t="shared" si="2"/>
        <v>116.05</v>
      </c>
      <c r="AI15" s="253" t="s">
        <v>341</v>
      </c>
    </row>
    <row r="16" spans="1:35">
      <c r="A16" s="66">
        <v>11</v>
      </c>
      <c r="B16" s="78" t="s">
        <v>99</v>
      </c>
      <c r="C16" s="215" t="s">
        <v>447</v>
      </c>
      <c r="D16" s="220" t="s">
        <v>448</v>
      </c>
      <c r="E16" s="74" t="s">
        <v>79</v>
      </c>
      <c r="F16" s="31"/>
      <c r="G16" s="31"/>
      <c r="H16" s="31"/>
      <c r="I16" s="31"/>
      <c r="J16" s="31">
        <v>110</v>
      </c>
      <c r="K16" s="31">
        <v>109</v>
      </c>
      <c r="L16" s="31"/>
      <c r="M16" s="136">
        <v>116</v>
      </c>
      <c r="N16" s="31"/>
      <c r="O16" s="136">
        <v>112</v>
      </c>
      <c r="P16" s="31"/>
      <c r="Q16" s="136">
        <v>101</v>
      </c>
      <c r="R16" s="31"/>
      <c r="S16" s="137">
        <v>76</v>
      </c>
      <c r="T16" s="31"/>
      <c r="U16" s="31"/>
      <c r="V16" s="60">
        <v>329</v>
      </c>
      <c r="W16" s="259">
        <f t="shared" si="0"/>
        <v>109.66666666666667</v>
      </c>
      <c r="X16" s="286">
        <v>109.67</v>
      </c>
      <c r="Y16" s="286">
        <v>118</v>
      </c>
      <c r="Z16" s="286"/>
      <c r="AA16" s="286">
        <v>118</v>
      </c>
      <c r="AB16" s="286"/>
      <c r="AC16" s="278">
        <v>345.67</v>
      </c>
      <c r="AD16" s="280">
        <f t="shared" si="1"/>
        <v>115.22333333333334</v>
      </c>
      <c r="AE16" s="80"/>
      <c r="AF16" s="80"/>
      <c r="AG16" s="80"/>
      <c r="AH16" s="62">
        <f t="shared" si="2"/>
        <v>115.22333333333334</v>
      </c>
      <c r="AI16" s="254" t="s">
        <v>341</v>
      </c>
    </row>
    <row r="17" spans="1:35">
      <c r="A17" s="66">
        <v>12</v>
      </c>
      <c r="B17" s="38" t="s">
        <v>90</v>
      </c>
      <c r="C17" s="218" t="s">
        <v>377</v>
      </c>
      <c r="D17" s="200" t="s">
        <v>422</v>
      </c>
      <c r="E17" s="154" t="s">
        <v>26</v>
      </c>
      <c r="F17" s="31"/>
      <c r="G17" s="31"/>
      <c r="H17" s="31"/>
      <c r="I17" s="31"/>
      <c r="J17" s="168"/>
      <c r="K17" s="31"/>
      <c r="L17" s="31"/>
      <c r="M17" s="137">
        <v>113</v>
      </c>
      <c r="N17" s="31"/>
      <c r="O17" s="136">
        <v>117</v>
      </c>
      <c r="P17" s="31"/>
      <c r="Q17" s="136">
        <v>121</v>
      </c>
      <c r="R17" s="31"/>
      <c r="S17" s="136">
        <v>118</v>
      </c>
      <c r="T17" s="31"/>
      <c r="U17" s="31"/>
      <c r="V17" s="62">
        <v>356</v>
      </c>
      <c r="W17" s="259">
        <f t="shared" si="0"/>
        <v>118.66666666666667</v>
      </c>
      <c r="X17" s="286">
        <v>118.67</v>
      </c>
      <c r="Y17" s="286">
        <v>114</v>
      </c>
      <c r="Z17" s="286"/>
      <c r="AA17" s="286">
        <v>113</v>
      </c>
      <c r="AB17" s="286"/>
      <c r="AC17" s="278">
        <v>345.67</v>
      </c>
      <c r="AD17" s="280">
        <f t="shared" si="1"/>
        <v>115.22333333333334</v>
      </c>
      <c r="AE17" s="154"/>
      <c r="AF17" s="154"/>
      <c r="AG17" s="154"/>
      <c r="AH17" s="62">
        <f t="shared" si="2"/>
        <v>115.22333333333334</v>
      </c>
      <c r="AI17" s="255" t="s">
        <v>341</v>
      </c>
    </row>
    <row r="18" spans="1:35">
      <c r="A18" s="66">
        <v>13</v>
      </c>
      <c r="B18" s="78" t="s">
        <v>104</v>
      </c>
      <c r="C18" s="215" t="s">
        <v>383</v>
      </c>
      <c r="D18" s="197" t="s">
        <v>418</v>
      </c>
      <c r="E18" s="74" t="s">
        <v>79</v>
      </c>
      <c r="F18" s="31">
        <v>109</v>
      </c>
      <c r="G18" s="31"/>
      <c r="H18" s="31">
        <v>115</v>
      </c>
      <c r="I18" s="31"/>
      <c r="J18" s="168"/>
      <c r="K18" s="31"/>
      <c r="L18" s="31"/>
      <c r="M18" s="137">
        <v>108</v>
      </c>
      <c r="N18" s="31"/>
      <c r="O18" s="136">
        <v>118</v>
      </c>
      <c r="P18" s="31"/>
      <c r="Q18" s="136">
        <v>113</v>
      </c>
      <c r="R18" s="31"/>
      <c r="S18" s="136">
        <v>116</v>
      </c>
      <c r="T18" s="31"/>
      <c r="U18" s="31"/>
      <c r="V18" s="60">
        <v>347</v>
      </c>
      <c r="W18" s="259">
        <f t="shared" si="0"/>
        <v>115.66666666666667</v>
      </c>
      <c r="X18" s="286">
        <v>115.67</v>
      </c>
      <c r="Y18" s="286">
        <v>113</v>
      </c>
      <c r="Z18" s="286"/>
      <c r="AA18" s="286">
        <v>115</v>
      </c>
      <c r="AB18" s="286"/>
      <c r="AC18" s="278">
        <v>343.67</v>
      </c>
      <c r="AD18" s="280">
        <f t="shared" si="1"/>
        <v>114.55666666666667</v>
      </c>
      <c r="AE18" s="80"/>
      <c r="AF18" s="80"/>
      <c r="AG18" s="80"/>
      <c r="AH18" s="62">
        <f t="shared" si="2"/>
        <v>114.55666666666667</v>
      </c>
      <c r="AI18" s="254" t="s">
        <v>342</v>
      </c>
    </row>
    <row r="19" spans="1:35" s="20" customFormat="1">
      <c r="A19" s="66">
        <v>14</v>
      </c>
      <c r="B19" s="78" t="s">
        <v>100</v>
      </c>
      <c r="C19" s="215" t="s">
        <v>385</v>
      </c>
      <c r="D19" s="197" t="s">
        <v>416</v>
      </c>
      <c r="E19" s="74" t="s">
        <v>22</v>
      </c>
      <c r="F19" s="31">
        <v>111</v>
      </c>
      <c r="G19" s="31"/>
      <c r="H19" s="31">
        <v>109</v>
      </c>
      <c r="I19" s="31"/>
      <c r="J19" s="168"/>
      <c r="K19" s="31"/>
      <c r="L19" s="31"/>
      <c r="M19" s="137">
        <v>105</v>
      </c>
      <c r="N19" s="31"/>
      <c r="O19" s="136">
        <v>117</v>
      </c>
      <c r="P19" s="31"/>
      <c r="Q19" s="136">
        <v>113</v>
      </c>
      <c r="R19" s="31"/>
      <c r="S19" s="136">
        <v>116</v>
      </c>
      <c r="T19" s="31"/>
      <c r="U19" s="31"/>
      <c r="V19" s="60">
        <v>346</v>
      </c>
      <c r="W19" s="259">
        <f t="shared" si="0"/>
        <v>115.33333333333333</v>
      </c>
      <c r="X19" s="286">
        <v>115.33</v>
      </c>
      <c r="Y19" s="286">
        <v>116</v>
      </c>
      <c r="Z19" s="286">
        <v>0.15</v>
      </c>
      <c r="AA19" s="286">
        <v>112</v>
      </c>
      <c r="AB19" s="286"/>
      <c r="AC19" s="278">
        <v>343.48</v>
      </c>
      <c r="AD19" s="280">
        <f t="shared" si="1"/>
        <v>114.49333333333334</v>
      </c>
      <c r="AE19" s="80"/>
      <c r="AF19" s="80"/>
      <c r="AG19" s="80"/>
      <c r="AH19" s="62">
        <f t="shared" si="2"/>
        <v>114.49333333333334</v>
      </c>
      <c r="AI19" s="254" t="s">
        <v>342</v>
      </c>
    </row>
    <row r="20" spans="1:35">
      <c r="A20" s="66">
        <v>15</v>
      </c>
      <c r="B20" s="78" t="s">
        <v>103</v>
      </c>
      <c r="C20" s="215" t="s">
        <v>445</v>
      </c>
      <c r="D20" s="197" t="s">
        <v>444</v>
      </c>
      <c r="E20" s="74" t="s">
        <v>26</v>
      </c>
      <c r="F20" s="31">
        <v>107</v>
      </c>
      <c r="G20" s="31"/>
      <c r="H20" s="31">
        <v>113</v>
      </c>
      <c r="I20" s="31"/>
      <c r="J20" s="168"/>
      <c r="K20" s="31"/>
      <c r="L20" s="31"/>
      <c r="M20" s="136">
        <v>112</v>
      </c>
      <c r="N20" s="31"/>
      <c r="O20" s="136">
        <v>110</v>
      </c>
      <c r="P20" s="31"/>
      <c r="Q20" s="136">
        <v>110</v>
      </c>
      <c r="R20" s="31"/>
      <c r="S20" s="137">
        <v>109</v>
      </c>
      <c r="T20" s="31"/>
      <c r="U20" s="31"/>
      <c r="V20" s="60">
        <v>332</v>
      </c>
      <c r="W20" s="259">
        <f t="shared" si="0"/>
        <v>110.66666666666667</v>
      </c>
      <c r="X20" s="286">
        <v>110.67</v>
      </c>
      <c r="Y20" s="286">
        <v>116</v>
      </c>
      <c r="Z20" s="286"/>
      <c r="AA20" s="286">
        <v>116</v>
      </c>
      <c r="AB20" s="286"/>
      <c r="AC20" s="278">
        <v>342.67</v>
      </c>
      <c r="AD20" s="280">
        <f t="shared" si="1"/>
        <v>114.22333333333334</v>
      </c>
      <c r="AE20" s="76"/>
      <c r="AF20" s="76"/>
      <c r="AG20" s="76"/>
      <c r="AH20" s="62">
        <f t="shared" si="2"/>
        <v>114.22333333333334</v>
      </c>
      <c r="AI20" s="254" t="s">
        <v>342</v>
      </c>
    </row>
    <row r="21" spans="1:35">
      <c r="A21" s="66">
        <v>16</v>
      </c>
      <c r="B21" s="95" t="s">
        <v>96</v>
      </c>
      <c r="C21" s="218" t="s">
        <v>386</v>
      </c>
      <c r="D21" s="201" t="s">
        <v>415</v>
      </c>
      <c r="E21" s="96" t="s">
        <v>27</v>
      </c>
      <c r="F21" s="31">
        <v>111</v>
      </c>
      <c r="G21" s="31">
        <v>0.15</v>
      </c>
      <c r="H21" s="31">
        <v>114</v>
      </c>
      <c r="I21" s="31"/>
      <c r="J21" s="168"/>
      <c r="K21" s="31"/>
      <c r="L21" s="31"/>
      <c r="M21" s="136">
        <v>115</v>
      </c>
      <c r="N21" s="31"/>
      <c r="O21" s="136">
        <v>120</v>
      </c>
      <c r="P21" s="31"/>
      <c r="Q21" s="137">
        <v>110</v>
      </c>
      <c r="R21" s="31"/>
      <c r="S21" s="136">
        <v>110</v>
      </c>
      <c r="T21" s="31"/>
      <c r="U21" s="31"/>
      <c r="V21" s="62">
        <v>345</v>
      </c>
      <c r="W21" s="259">
        <f t="shared" si="0"/>
        <v>115</v>
      </c>
      <c r="X21" s="286">
        <v>115</v>
      </c>
      <c r="Y21" s="286">
        <v>113</v>
      </c>
      <c r="Z21" s="286"/>
      <c r="AA21" s="286">
        <v>114</v>
      </c>
      <c r="AB21" s="286"/>
      <c r="AC21" s="278">
        <v>342</v>
      </c>
      <c r="AD21" s="280">
        <f t="shared" si="1"/>
        <v>114</v>
      </c>
      <c r="AE21" s="154"/>
      <c r="AF21" s="154"/>
      <c r="AG21" s="154"/>
      <c r="AH21" s="62">
        <f t="shared" si="2"/>
        <v>114</v>
      </c>
      <c r="AI21" s="253" t="s">
        <v>342</v>
      </c>
    </row>
    <row r="22" spans="1:35">
      <c r="A22" s="66">
        <v>17</v>
      </c>
      <c r="B22" s="78" t="s">
        <v>101</v>
      </c>
      <c r="C22" s="215" t="s">
        <v>387</v>
      </c>
      <c r="D22" s="196" t="s">
        <v>414</v>
      </c>
      <c r="E22" s="74" t="s">
        <v>26</v>
      </c>
      <c r="F22" s="31"/>
      <c r="G22" s="31"/>
      <c r="H22" s="31"/>
      <c r="I22" s="31"/>
      <c r="J22" s="168"/>
      <c r="K22" s="31"/>
      <c r="L22" s="31"/>
      <c r="M22" s="136">
        <v>121</v>
      </c>
      <c r="N22" s="31"/>
      <c r="O22" s="136">
        <v>110</v>
      </c>
      <c r="P22" s="31"/>
      <c r="Q22" s="137">
        <v>106</v>
      </c>
      <c r="R22" s="31"/>
      <c r="S22" s="136">
        <v>111</v>
      </c>
      <c r="T22" s="31"/>
      <c r="U22" s="31"/>
      <c r="V22" s="60">
        <v>342</v>
      </c>
      <c r="W22" s="259">
        <f t="shared" si="0"/>
        <v>114</v>
      </c>
      <c r="X22" s="286">
        <v>114</v>
      </c>
      <c r="Y22" s="286">
        <v>109</v>
      </c>
      <c r="Z22" s="286"/>
      <c r="AA22" s="286">
        <v>116</v>
      </c>
      <c r="AB22" s="286"/>
      <c r="AC22" s="278">
        <v>339</v>
      </c>
      <c r="AD22" s="280">
        <f t="shared" si="1"/>
        <v>113</v>
      </c>
      <c r="AE22" s="80"/>
      <c r="AF22" s="80"/>
      <c r="AG22" s="80"/>
      <c r="AH22" s="62">
        <f t="shared" si="2"/>
        <v>113</v>
      </c>
      <c r="AI22" s="254" t="s">
        <v>342</v>
      </c>
    </row>
    <row r="23" spans="1:35">
      <c r="A23" s="66">
        <v>18</v>
      </c>
      <c r="B23" s="95" t="s">
        <v>109</v>
      </c>
      <c r="C23" s="218" t="s">
        <v>493</v>
      </c>
      <c r="D23" s="201" t="s">
        <v>494</v>
      </c>
      <c r="E23" s="96" t="s">
        <v>43</v>
      </c>
      <c r="F23" s="31"/>
      <c r="G23" s="31"/>
      <c r="H23" s="31"/>
      <c r="I23" s="31"/>
      <c r="J23" s="168"/>
      <c r="K23" s="31"/>
      <c r="L23" s="31"/>
      <c r="M23" s="136">
        <v>113</v>
      </c>
      <c r="N23" s="31"/>
      <c r="O23" s="136">
        <v>109</v>
      </c>
      <c r="P23" s="31"/>
      <c r="Q23" s="136">
        <v>111</v>
      </c>
      <c r="R23" s="31"/>
      <c r="S23" s="137">
        <v>105</v>
      </c>
      <c r="T23" s="31"/>
      <c r="U23" s="31"/>
      <c r="V23" s="62">
        <v>333</v>
      </c>
      <c r="W23" s="259">
        <f t="shared" si="0"/>
        <v>111</v>
      </c>
      <c r="X23" s="286">
        <v>111</v>
      </c>
      <c r="Y23" s="286">
        <v>110</v>
      </c>
      <c r="Z23" s="286"/>
      <c r="AA23" s="286">
        <v>113</v>
      </c>
      <c r="AB23" s="286"/>
      <c r="AC23" s="278">
        <v>334</v>
      </c>
      <c r="AD23" s="280">
        <f t="shared" si="1"/>
        <v>111.33333333333333</v>
      </c>
      <c r="AE23" s="98"/>
      <c r="AF23" s="98"/>
      <c r="AG23" s="98"/>
      <c r="AH23" s="62">
        <f t="shared" si="2"/>
        <v>111.33333333333333</v>
      </c>
      <c r="AI23" s="253" t="s">
        <v>342</v>
      </c>
    </row>
    <row r="24" spans="1:35">
      <c r="A24" s="66">
        <v>19</v>
      </c>
      <c r="B24" s="38" t="s">
        <v>149</v>
      </c>
      <c r="C24" s="218" t="s">
        <v>481</v>
      </c>
      <c r="D24" s="200" t="s">
        <v>482</v>
      </c>
      <c r="E24" s="154" t="s">
        <v>43</v>
      </c>
      <c r="F24" s="31"/>
      <c r="G24" s="31"/>
      <c r="H24" s="31"/>
      <c r="I24" s="31"/>
      <c r="J24" s="168"/>
      <c r="K24" s="31"/>
      <c r="L24" s="31"/>
      <c r="M24" s="136">
        <v>115</v>
      </c>
      <c r="N24" s="31"/>
      <c r="O24" s="137">
        <v>108</v>
      </c>
      <c r="P24" s="31"/>
      <c r="Q24" s="136">
        <v>111</v>
      </c>
      <c r="R24" s="31"/>
      <c r="S24" s="136">
        <v>114</v>
      </c>
      <c r="T24" s="31"/>
      <c r="U24" s="31"/>
      <c r="V24" s="62">
        <v>340</v>
      </c>
      <c r="W24" s="259">
        <f t="shared" si="0"/>
        <v>113.33333333333333</v>
      </c>
      <c r="X24" s="286">
        <v>113.33</v>
      </c>
      <c r="Y24" s="286">
        <v>109</v>
      </c>
      <c r="Z24" s="286"/>
      <c r="AA24" s="286">
        <v>111</v>
      </c>
      <c r="AB24" s="286"/>
      <c r="AC24" s="278">
        <v>333.33</v>
      </c>
      <c r="AD24" s="280">
        <f t="shared" si="1"/>
        <v>111.11</v>
      </c>
      <c r="AE24" s="98"/>
      <c r="AF24" s="98"/>
      <c r="AG24" s="98"/>
      <c r="AH24" s="62">
        <f t="shared" si="2"/>
        <v>111.11</v>
      </c>
      <c r="AI24" s="253" t="s">
        <v>342</v>
      </c>
    </row>
    <row r="25" spans="1:35" s="20" customFormat="1">
      <c r="A25" s="66">
        <v>20</v>
      </c>
      <c r="B25" s="78" t="s">
        <v>102</v>
      </c>
      <c r="C25" s="215" t="s">
        <v>440</v>
      </c>
      <c r="D25" s="221" t="s">
        <v>441</v>
      </c>
      <c r="E25" s="74" t="s">
        <v>22</v>
      </c>
      <c r="F25" s="31">
        <v>106</v>
      </c>
      <c r="G25" s="31"/>
      <c r="H25" s="31">
        <v>113</v>
      </c>
      <c r="I25" s="31"/>
      <c r="J25" s="168"/>
      <c r="K25" s="31"/>
      <c r="L25" s="31"/>
      <c r="M25" s="136">
        <v>112</v>
      </c>
      <c r="N25" s="31"/>
      <c r="O25" s="136">
        <v>110</v>
      </c>
      <c r="P25" s="31"/>
      <c r="Q25" s="137">
        <v>108</v>
      </c>
      <c r="R25" s="31"/>
      <c r="S25" s="136">
        <v>114</v>
      </c>
      <c r="T25" s="31"/>
      <c r="U25" s="31"/>
      <c r="V25" s="60">
        <v>336</v>
      </c>
      <c r="W25" s="259">
        <f t="shared" si="0"/>
        <v>112</v>
      </c>
      <c r="X25" s="286">
        <v>112</v>
      </c>
      <c r="Y25" s="286">
        <v>107</v>
      </c>
      <c r="Z25" s="286"/>
      <c r="AA25" s="286">
        <v>110</v>
      </c>
      <c r="AB25" s="286"/>
      <c r="AC25" s="278">
        <v>329</v>
      </c>
      <c r="AD25" s="280">
        <f t="shared" si="1"/>
        <v>109.66666666666667</v>
      </c>
      <c r="AE25" s="80"/>
      <c r="AF25" s="80"/>
      <c r="AG25" s="80"/>
      <c r="AH25" s="62">
        <f t="shared" si="2"/>
        <v>109.66666666666667</v>
      </c>
      <c r="AI25" s="254" t="s">
        <v>342</v>
      </c>
    </row>
    <row r="26" spans="1:35" s="20" customFormat="1">
      <c r="A26" s="66">
        <v>21</v>
      </c>
      <c r="B26" s="78" t="s">
        <v>303</v>
      </c>
      <c r="C26" s="215" t="s">
        <v>446</v>
      </c>
      <c r="D26" s="219" t="s">
        <v>325</v>
      </c>
      <c r="E26" s="108" t="s">
        <v>26</v>
      </c>
      <c r="F26" s="31"/>
      <c r="G26" s="31"/>
      <c r="H26" s="31"/>
      <c r="I26" s="31"/>
      <c r="J26" s="168"/>
      <c r="K26" s="31"/>
      <c r="L26" s="31"/>
      <c r="M26" s="136">
        <v>105</v>
      </c>
      <c r="N26" s="31"/>
      <c r="O26" s="136">
        <v>115</v>
      </c>
      <c r="P26" s="31"/>
      <c r="Q26" s="136">
        <v>109</v>
      </c>
      <c r="R26" s="31"/>
      <c r="S26" s="137">
        <v>105</v>
      </c>
      <c r="T26" s="31"/>
      <c r="U26" s="31"/>
      <c r="V26" s="77">
        <v>329</v>
      </c>
      <c r="W26" s="259">
        <f t="shared" si="0"/>
        <v>109.66666666666667</v>
      </c>
      <c r="X26" s="286">
        <v>109.67</v>
      </c>
      <c r="Y26" s="286">
        <v>105</v>
      </c>
      <c r="Z26" s="286"/>
      <c r="AA26" s="286">
        <v>109</v>
      </c>
      <c r="AB26" s="286"/>
      <c r="AC26" s="278">
        <v>323.67</v>
      </c>
      <c r="AD26" s="280">
        <f t="shared" si="1"/>
        <v>107.89</v>
      </c>
      <c r="AE26" s="76"/>
      <c r="AF26" s="76"/>
      <c r="AG26" s="76"/>
      <c r="AH26" s="62">
        <f t="shared" si="2"/>
        <v>107.89</v>
      </c>
      <c r="AI26" s="254" t="s">
        <v>342</v>
      </c>
    </row>
    <row r="27" spans="1:35">
      <c r="A27" s="66">
        <v>22</v>
      </c>
      <c r="B27" s="78" t="s">
        <v>105</v>
      </c>
      <c r="C27" s="215" t="s">
        <v>453</v>
      </c>
      <c r="D27" s="220" t="s">
        <v>452</v>
      </c>
      <c r="E27" s="74" t="s">
        <v>26</v>
      </c>
      <c r="F27" s="31">
        <v>96</v>
      </c>
      <c r="G27" s="31"/>
      <c r="H27" s="31"/>
      <c r="I27" s="31"/>
      <c r="J27" s="168"/>
      <c r="K27" s="31"/>
      <c r="L27" s="31"/>
      <c r="M27" s="136">
        <v>118</v>
      </c>
      <c r="N27" s="31"/>
      <c r="O27" s="136">
        <v>100</v>
      </c>
      <c r="P27" s="31"/>
      <c r="Q27" s="137">
        <v>89</v>
      </c>
      <c r="R27" s="31"/>
      <c r="S27" s="136">
        <v>98</v>
      </c>
      <c r="T27" s="31"/>
      <c r="U27" s="31"/>
      <c r="V27" s="60">
        <v>316</v>
      </c>
      <c r="W27" s="259">
        <f t="shared" si="0"/>
        <v>105.33333333333333</v>
      </c>
      <c r="X27" s="286">
        <v>105.33</v>
      </c>
      <c r="Y27" s="286">
        <v>107</v>
      </c>
      <c r="Z27" s="286"/>
      <c r="AA27" s="286">
        <v>107</v>
      </c>
      <c r="AB27" s="286"/>
      <c r="AC27" s="278">
        <v>319.33</v>
      </c>
      <c r="AD27" s="280">
        <f t="shared" si="1"/>
        <v>106.44333333333333</v>
      </c>
      <c r="AE27" s="76"/>
      <c r="AF27" s="76"/>
      <c r="AG27" s="76"/>
      <c r="AH27" s="62">
        <f t="shared" si="2"/>
        <v>106.44333333333333</v>
      </c>
      <c r="AI27" s="254" t="s">
        <v>342</v>
      </c>
    </row>
    <row r="28" spans="1:35" s="20" customFormat="1">
      <c r="A28" s="66">
        <v>23</v>
      </c>
      <c r="B28" s="78" t="s">
        <v>301</v>
      </c>
      <c r="C28" s="215" t="s">
        <v>450</v>
      </c>
      <c r="D28" s="219" t="s">
        <v>323</v>
      </c>
      <c r="E28" s="108" t="s">
        <v>22</v>
      </c>
      <c r="F28" s="31"/>
      <c r="G28" s="31"/>
      <c r="H28" s="31"/>
      <c r="I28" s="31"/>
      <c r="J28" s="168"/>
      <c r="K28" s="31"/>
      <c r="L28" s="31"/>
      <c r="M28" s="136">
        <v>109</v>
      </c>
      <c r="N28" s="31"/>
      <c r="O28" s="136">
        <v>106</v>
      </c>
      <c r="P28" s="31"/>
      <c r="Q28" s="137">
        <v>103</v>
      </c>
      <c r="R28" s="31"/>
      <c r="S28" s="136">
        <v>107</v>
      </c>
      <c r="T28" s="31"/>
      <c r="U28" s="31"/>
      <c r="V28" s="77">
        <v>322</v>
      </c>
      <c r="W28" s="259">
        <f t="shared" si="0"/>
        <v>107.33333333333333</v>
      </c>
      <c r="X28" s="286">
        <v>107.33</v>
      </c>
      <c r="Y28" s="286">
        <v>103</v>
      </c>
      <c r="Z28" s="286"/>
      <c r="AA28" s="286">
        <v>108</v>
      </c>
      <c r="AB28" s="286"/>
      <c r="AC28" s="278">
        <v>318.33</v>
      </c>
      <c r="AD28" s="280">
        <f t="shared" si="1"/>
        <v>106.11</v>
      </c>
      <c r="AE28" s="76"/>
      <c r="AF28" s="76"/>
      <c r="AG28" s="76"/>
      <c r="AH28" s="62">
        <f t="shared" si="2"/>
        <v>106.11</v>
      </c>
      <c r="AI28" s="254" t="s">
        <v>342</v>
      </c>
    </row>
    <row r="29" spans="1:35" s="20" customFormat="1" hidden="1">
      <c r="A29" s="66">
        <v>24</v>
      </c>
      <c r="B29" s="95" t="s">
        <v>98</v>
      </c>
      <c r="C29" s="218" t="s">
        <v>379</v>
      </c>
      <c r="D29" s="201" t="s">
        <v>421</v>
      </c>
      <c r="E29" s="96" t="s">
        <v>26</v>
      </c>
      <c r="F29" s="31"/>
      <c r="G29" s="31"/>
      <c r="H29" s="31"/>
      <c r="I29" s="31"/>
      <c r="J29" s="31">
        <v>102</v>
      </c>
      <c r="K29" s="136">
        <v>114</v>
      </c>
      <c r="L29" s="31"/>
      <c r="M29" s="136">
        <v>117</v>
      </c>
      <c r="N29" s="31"/>
      <c r="O29" s="31"/>
      <c r="P29" s="31"/>
      <c r="Q29" s="137">
        <v>109</v>
      </c>
      <c r="R29" s="31"/>
      <c r="S29" s="136">
        <v>120</v>
      </c>
      <c r="T29" s="136">
        <v>0.15</v>
      </c>
      <c r="U29" s="136"/>
      <c r="V29" s="97">
        <v>351.15</v>
      </c>
      <c r="W29" s="259">
        <f t="shared" ref="W29:W45" si="3">AVERAGE(V29/3)</f>
        <v>117.05</v>
      </c>
      <c r="X29" s="62">
        <v>117.05</v>
      </c>
      <c r="Y29" s="62"/>
      <c r="Z29" s="62"/>
      <c r="AA29" s="62"/>
      <c r="AB29" s="62"/>
      <c r="AC29" s="62"/>
      <c r="AD29" s="62"/>
      <c r="AE29" s="154"/>
      <c r="AF29" s="154"/>
      <c r="AG29" s="154"/>
      <c r="AH29" s="62"/>
      <c r="AI29" s="94"/>
    </row>
    <row r="30" spans="1:35" s="20" customFormat="1" hidden="1">
      <c r="A30" s="66">
        <v>25</v>
      </c>
      <c r="B30" s="95" t="s">
        <v>285</v>
      </c>
      <c r="C30" s="218" t="s">
        <v>380</v>
      </c>
      <c r="D30" s="201" t="s">
        <v>310</v>
      </c>
      <c r="E30" s="96" t="s">
        <v>110</v>
      </c>
      <c r="F30" s="31"/>
      <c r="G30" s="31"/>
      <c r="H30" s="31"/>
      <c r="I30" s="31"/>
      <c r="J30" s="168"/>
      <c r="K30" s="31"/>
      <c r="L30" s="31"/>
      <c r="M30" s="136">
        <v>115</v>
      </c>
      <c r="N30" s="31"/>
      <c r="O30" s="136">
        <v>120</v>
      </c>
      <c r="P30" s="136">
        <v>0.15</v>
      </c>
      <c r="Q30" s="137">
        <v>114</v>
      </c>
      <c r="R30" s="31"/>
      <c r="S30" s="136">
        <v>115</v>
      </c>
      <c r="T30" s="31"/>
      <c r="U30" s="31"/>
      <c r="V30" s="62">
        <v>350.15</v>
      </c>
      <c r="W30" s="259">
        <f t="shared" si="3"/>
        <v>116.71666666666665</v>
      </c>
      <c r="X30" s="62">
        <v>116.72</v>
      </c>
      <c r="Y30" s="62"/>
      <c r="Z30" s="62"/>
      <c r="AA30" s="62"/>
      <c r="AB30" s="62"/>
      <c r="AC30" s="62"/>
      <c r="AD30" s="62"/>
      <c r="AE30" s="154"/>
      <c r="AF30" s="154"/>
      <c r="AG30" s="154"/>
      <c r="AH30" s="62"/>
      <c r="AI30" s="94"/>
    </row>
    <row r="31" spans="1:35" s="20" customFormat="1" hidden="1">
      <c r="A31" s="66">
        <v>26</v>
      </c>
      <c r="B31" s="38" t="s">
        <v>86</v>
      </c>
      <c r="C31" s="218" t="s">
        <v>382</v>
      </c>
      <c r="D31" s="200" t="s">
        <v>419</v>
      </c>
      <c r="E31" s="154" t="s">
        <v>29</v>
      </c>
      <c r="F31" s="31"/>
      <c r="G31" s="31"/>
      <c r="H31" s="31"/>
      <c r="I31" s="31"/>
      <c r="J31" s="168"/>
      <c r="K31" s="31"/>
      <c r="L31" s="31"/>
      <c r="M31" s="136">
        <v>117</v>
      </c>
      <c r="N31" s="31"/>
      <c r="O31" s="31"/>
      <c r="P31" s="31"/>
      <c r="Q31" s="136">
        <v>116</v>
      </c>
      <c r="R31" s="31"/>
      <c r="S31" s="136">
        <v>116</v>
      </c>
      <c r="T31" s="31"/>
      <c r="U31" s="31"/>
      <c r="V31" s="62">
        <v>349</v>
      </c>
      <c r="W31" s="259">
        <f t="shared" si="3"/>
        <v>116.33333333333333</v>
      </c>
      <c r="X31" s="62">
        <v>116.33</v>
      </c>
      <c r="Y31" s="62"/>
      <c r="Z31" s="62"/>
      <c r="AA31" s="62"/>
      <c r="AB31" s="62"/>
      <c r="AC31" s="62"/>
      <c r="AD31" s="62"/>
      <c r="AE31" s="154"/>
      <c r="AF31" s="154"/>
      <c r="AG31" s="154"/>
      <c r="AH31" s="62"/>
      <c r="AI31" s="94"/>
    </row>
    <row r="32" spans="1:35" hidden="1">
      <c r="A32" s="66">
        <v>27</v>
      </c>
      <c r="B32" s="95" t="s">
        <v>93</v>
      </c>
      <c r="C32" s="218" t="s">
        <v>384</v>
      </c>
      <c r="D32" s="201" t="s">
        <v>417</v>
      </c>
      <c r="E32" s="96" t="s">
        <v>110</v>
      </c>
      <c r="F32" s="31"/>
      <c r="G32" s="31"/>
      <c r="H32" s="31"/>
      <c r="I32" s="31"/>
      <c r="J32" s="168"/>
      <c r="K32" s="31"/>
      <c r="L32" s="31"/>
      <c r="M32" s="136">
        <v>113</v>
      </c>
      <c r="N32" s="31"/>
      <c r="O32" s="136">
        <v>119</v>
      </c>
      <c r="P32" s="31"/>
      <c r="Q32" s="137">
        <v>106</v>
      </c>
      <c r="R32" s="31"/>
      <c r="S32" s="136">
        <v>115</v>
      </c>
      <c r="T32" s="31"/>
      <c r="U32" s="31"/>
      <c r="V32" s="62">
        <v>347</v>
      </c>
      <c r="W32" s="259">
        <f t="shared" si="3"/>
        <v>115.66666666666667</v>
      </c>
      <c r="X32" s="62">
        <v>115.67</v>
      </c>
      <c r="Y32" s="62"/>
      <c r="Z32" s="62"/>
      <c r="AA32" s="62"/>
      <c r="AB32" s="62"/>
      <c r="AC32" s="62"/>
      <c r="AD32" s="62"/>
      <c r="AE32" s="153"/>
      <c r="AF32" s="153"/>
      <c r="AG32" s="153"/>
      <c r="AH32" s="62"/>
      <c r="AI32" s="94"/>
    </row>
    <row r="33" spans="1:35" s="20" customFormat="1" hidden="1">
      <c r="A33" s="66">
        <v>28</v>
      </c>
      <c r="B33" s="95" t="s">
        <v>282</v>
      </c>
      <c r="C33" s="218" t="s">
        <v>483</v>
      </c>
      <c r="D33" s="201" t="s">
        <v>308</v>
      </c>
      <c r="E33" s="96" t="s">
        <v>43</v>
      </c>
      <c r="F33" s="31"/>
      <c r="G33" s="31"/>
      <c r="H33" s="31"/>
      <c r="I33" s="31"/>
      <c r="J33" s="168"/>
      <c r="K33" s="31"/>
      <c r="L33" s="31"/>
      <c r="M33" s="136">
        <v>118</v>
      </c>
      <c r="N33" s="31"/>
      <c r="O33" s="136">
        <v>118</v>
      </c>
      <c r="P33" s="31"/>
      <c r="Q33" s="137">
        <v>100</v>
      </c>
      <c r="R33" s="31"/>
      <c r="S33" s="136">
        <v>104</v>
      </c>
      <c r="T33" s="31"/>
      <c r="U33" s="31"/>
      <c r="V33" s="62">
        <v>340</v>
      </c>
      <c r="W33" s="259">
        <f t="shared" si="3"/>
        <v>113.33333333333333</v>
      </c>
      <c r="X33" s="62">
        <v>113.33</v>
      </c>
      <c r="Y33" s="62"/>
      <c r="Z33" s="62"/>
      <c r="AA33" s="62"/>
      <c r="AB33" s="62"/>
      <c r="AC33" s="62"/>
      <c r="AD33" s="62"/>
      <c r="AE33" s="151"/>
      <c r="AF33" s="151"/>
      <c r="AG33" s="151"/>
      <c r="AH33" s="62"/>
      <c r="AI33" s="94"/>
    </row>
    <row r="34" spans="1:35" s="20" customFormat="1" hidden="1">
      <c r="A34" s="66">
        <v>29</v>
      </c>
      <c r="B34" s="78" t="s">
        <v>106</v>
      </c>
      <c r="C34" s="215" t="s">
        <v>442</v>
      </c>
      <c r="D34" s="220" t="s">
        <v>443</v>
      </c>
      <c r="E34" s="74" t="s">
        <v>43</v>
      </c>
      <c r="F34" s="31"/>
      <c r="G34" s="31"/>
      <c r="H34" s="31"/>
      <c r="I34" s="31"/>
      <c r="J34" s="168"/>
      <c r="K34" s="31"/>
      <c r="L34" s="31"/>
      <c r="M34" s="136">
        <v>116</v>
      </c>
      <c r="N34" s="31"/>
      <c r="O34" s="137">
        <v>105</v>
      </c>
      <c r="P34" s="31"/>
      <c r="Q34" s="136">
        <v>106</v>
      </c>
      <c r="R34" s="31"/>
      <c r="S34" s="136">
        <v>112</v>
      </c>
      <c r="T34" s="31"/>
      <c r="U34" s="31"/>
      <c r="V34" s="60">
        <v>334</v>
      </c>
      <c r="W34" s="259">
        <f t="shared" si="3"/>
        <v>111.33333333333333</v>
      </c>
      <c r="X34" s="62">
        <v>111.33</v>
      </c>
      <c r="Y34" s="62"/>
      <c r="Z34" s="62"/>
      <c r="AA34" s="62"/>
      <c r="AB34" s="62"/>
      <c r="AC34" s="62"/>
      <c r="AD34" s="62"/>
      <c r="AE34" s="80"/>
      <c r="AF34" s="80"/>
      <c r="AG34" s="80"/>
      <c r="AH34" s="62"/>
      <c r="AI34" s="106"/>
    </row>
    <row r="35" spans="1:35" s="20" customFormat="1" hidden="1">
      <c r="A35" s="66">
        <v>30</v>
      </c>
      <c r="B35" s="95" t="s">
        <v>290</v>
      </c>
      <c r="C35" s="218" t="s">
        <v>492</v>
      </c>
      <c r="D35" s="96" t="s">
        <v>314</v>
      </c>
      <c r="E35" s="96" t="s">
        <v>26</v>
      </c>
      <c r="F35" s="31"/>
      <c r="G35" s="31"/>
      <c r="H35" s="31"/>
      <c r="I35" s="31"/>
      <c r="J35" s="168"/>
      <c r="K35" s="31"/>
      <c r="L35" s="31"/>
      <c r="M35" s="136">
        <v>112</v>
      </c>
      <c r="N35" s="31"/>
      <c r="O35" s="136">
        <v>112</v>
      </c>
      <c r="P35" s="31"/>
      <c r="Q35" s="137">
        <v>105</v>
      </c>
      <c r="R35" s="31"/>
      <c r="S35" s="136">
        <v>107</v>
      </c>
      <c r="T35" s="31"/>
      <c r="U35" s="31"/>
      <c r="V35" s="62">
        <v>331</v>
      </c>
      <c r="W35" s="259">
        <f t="shared" si="3"/>
        <v>110.33333333333333</v>
      </c>
      <c r="X35" s="62">
        <v>110.33</v>
      </c>
      <c r="Y35" s="62"/>
      <c r="Z35" s="62"/>
      <c r="AA35" s="62"/>
      <c r="AB35" s="62"/>
      <c r="AC35" s="62"/>
      <c r="AD35" s="62"/>
      <c r="AE35" s="154"/>
      <c r="AF35" s="154"/>
      <c r="AG35" s="154"/>
      <c r="AH35" s="62"/>
      <c r="AI35" s="101"/>
    </row>
    <row r="36" spans="1:35" s="20" customFormat="1" hidden="1">
      <c r="A36" s="66">
        <v>31</v>
      </c>
      <c r="B36" s="95" t="s">
        <v>283</v>
      </c>
      <c r="C36" s="218" t="s">
        <v>491</v>
      </c>
      <c r="D36" s="96" t="s">
        <v>309</v>
      </c>
      <c r="E36" s="96" t="s">
        <v>284</v>
      </c>
      <c r="F36" s="31"/>
      <c r="G36" s="31"/>
      <c r="H36" s="31"/>
      <c r="I36" s="31"/>
      <c r="J36" s="168"/>
      <c r="K36" s="31"/>
      <c r="L36" s="31"/>
      <c r="M36" s="136">
        <v>116</v>
      </c>
      <c r="N36" s="31"/>
      <c r="O36" s="136">
        <v>110</v>
      </c>
      <c r="P36" s="31"/>
      <c r="Q36" s="137">
        <v>96</v>
      </c>
      <c r="R36" s="31"/>
      <c r="S36" s="136">
        <v>105</v>
      </c>
      <c r="T36" s="31"/>
      <c r="U36" s="31"/>
      <c r="V36" s="62">
        <v>331</v>
      </c>
      <c r="W36" s="259">
        <f t="shared" si="3"/>
        <v>110.33333333333333</v>
      </c>
      <c r="X36" s="62">
        <v>110.33</v>
      </c>
      <c r="Y36" s="62"/>
      <c r="Z36" s="62"/>
      <c r="AA36" s="62"/>
      <c r="AB36" s="62"/>
      <c r="AC36" s="62"/>
      <c r="AD36" s="62"/>
      <c r="AE36" s="154"/>
      <c r="AF36" s="154"/>
      <c r="AG36" s="154"/>
      <c r="AH36" s="62"/>
      <c r="AI36" s="94"/>
    </row>
    <row r="37" spans="1:35" s="20" customFormat="1" hidden="1">
      <c r="A37" s="66">
        <v>32</v>
      </c>
      <c r="B37" s="95" t="s">
        <v>286</v>
      </c>
      <c r="C37" s="218" t="s">
        <v>489</v>
      </c>
      <c r="D37" s="96" t="s">
        <v>490</v>
      </c>
      <c r="E37" s="96" t="s">
        <v>26</v>
      </c>
      <c r="F37" s="31"/>
      <c r="G37" s="31"/>
      <c r="H37" s="31"/>
      <c r="I37" s="31"/>
      <c r="J37" s="168"/>
      <c r="K37" s="31"/>
      <c r="L37" s="31"/>
      <c r="M37" s="136">
        <v>115</v>
      </c>
      <c r="N37" s="31"/>
      <c r="O37" s="136">
        <v>105</v>
      </c>
      <c r="P37" s="31"/>
      <c r="Q37" s="137">
        <v>103</v>
      </c>
      <c r="R37" s="31"/>
      <c r="S37" s="136">
        <v>109</v>
      </c>
      <c r="T37" s="31"/>
      <c r="U37" s="31"/>
      <c r="V37" s="62">
        <v>329</v>
      </c>
      <c r="W37" s="259">
        <f t="shared" si="3"/>
        <v>109.66666666666667</v>
      </c>
      <c r="X37" s="62">
        <v>109.67</v>
      </c>
      <c r="Y37" s="62"/>
      <c r="Z37" s="62"/>
      <c r="AA37" s="62"/>
      <c r="AB37" s="62"/>
      <c r="AC37" s="62"/>
      <c r="AD37" s="62"/>
      <c r="AE37" s="154"/>
      <c r="AF37" s="154"/>
      <c r="AG37" s="154"/>
      <c r="AH37" s="62"/>
      <c r="AI37" s="94"/>
    </row>
    <row r="38" spans="1:35" s="20" customFormat="1" hidden="1">
      <c r="A38" s="66">
        <v>33</v>
      </c>
      <c r="B38" s="75" t="s">
        <v>300</v>
      </c>
      <c r="C38" s="215" t="s">
        <v>449</v>
      </c>
      <c r="D38" s="203" t="s">
        <v>321</v>
      </c>
      <c r="E38" s="76" t="s">
        <v>22</v>
      </c>
      <c r="F38" s="31"/>
      <c r="G38" s="31"/>
      <c r="H38" s="31"/>
      <c r="I38" s="31"/>
      <c r="J38" s="168"/>
      <c r="K38" s="31"/>
      <c r="L38" s="31"/>
      <c r="M38" s="136">
        <v>111</v>
      </c>
      <c r="N38" s="31"/>
      <c r="O38" s="136">
        <v>109</v>
      </c>
      <c r="P38" s="31"/>
      <c r="Q38" s="137">
        <v>104</v>
      </c>
      <c r="R38" s="31"/>
      <c r="S38" s="136">
        <v>108</v>
      </c>
      <c r="T38" s="31"/>
      <c r="U38" s="31"/>
      <c r="V38" s="77">
        <v>328</v>
      </c>
      <c r="W38" s="259">
        <f t="shared" si="3"/>
        <v>109.33333333333333</v>
      </c>
      <c r="X38" s="62">
        <v>109.33</v>
      </c>
      <c r="Y38" s="62"/>
      <c r="Z38" s="62"/>
      <c r="AA38" s="62"/>
      <c r="AB38" s="62"/>
      <c r="AC38" s="62"/>
      <c r="AD38" s="62"/>
      <c r="AE38" s="76"/>
      <c r="AF38" s="76"/>
      <c r="AG38" s="76"/>
      <c r="AH38" s="62"/>
      <c r="AI38" s="107"/>
    </row>
    <row r="39" spans="1:35" s="20" customFormat="1" hidden="1">
      <c r="A39" s="66">
        <v>34</v>
      </c>
      <c r="B39" s="95" t="s">
        <v>296</v>
      </c>
      <c r="C39" s="218" t="s">
        <v>488</v>
      </c>
      <c r="D39" s="96" t="s">
        <v>318</v>
      </c>
      <c r="E39" s="96" t="s">
        <v>29</v>
      </c>
      <c r="F39" s="31"/>
      <c r="G39" s="31"/>
      <c r="H39" s="31"/>
      <c r="I39" s="31"/>
      <c r="J39" s="168"/>
      <c r="K39" s="31"/>
      <c r="L39" s="31"/>
      <c r="M39" s="136">
        <v>111</v>
      </c>
      <c r="N39" s="31"/>
      <c r="O39" s="137">
        <v>104</v>
      </c>
      <c r="P39" s="31"/>
      <c r="Q39" s="136">
        <v>107</v>
      </c>
      <c r="R39" s="31"/>
      <c r="S39" s="136">
        <v>109</v>
      </c>
      <c r="T39" s="31"/>
      <c r="U39" s="31"/>
      <c r="V39" s="62">
        <v>327</v>
      </c>
      <c r="W39" s="259">
        <f t="shared" si="3"/>
        <v>109</v>
      </c>
      <c r="X39" s="62">
        <v>109</v>
      </c>
      <c r="Y39" s="62"/>
      <c r="Z39" s="62"/>
      <c r="AA39" s="62"/>
      <c r="AB39" s="62"/>
      <c r="AC39" s="62"/>
      <c r="AD39" s="62"/>
      <c r="AE39" s="143"/>
      <c r="AF39" s="143"/>
      <c r="AG39" s="143"/>
      <c r="AH39" s="62"/>
      <c r="AI39" s="101"/>
    </row>
    <row r="40" spans="1:35" s="20" customFormat="1" hidden="1">
      <c r="A40" s="66">
        <v>35</v>
      </c>
      <c r="B40" s="95" t="s">
        <v>295</v>
      </c>
      <c r="C40" s="218" t="s">
        <v>487</v>
      </c>
      <c r="D40" s="96" t="s">
        <v>322</v>
      </c>
      <c r="E40" s="96" t="s">
        <v>43</v>
      </c>
      <c r="F40" s="31"/>
      <c r="G40" s="31"/>
      <c r="H40" s="31"/>
      <c r="I40" s="31"/>
      <c r="J40" s="168"/>
      <c r="K40" s="31"/>
      <c r="L40" s="31"/>
      <c r="M40" s="136">
        <v>110</v>
      </c>
      <c r="N40" s="31"/>
      <c r="O40" s="31"/>
      <c r="P40" s="31"/>
      <c r="Q40" s="136">
        <v>105</v>
      </c>
      <c r="R40" s="31"/>
      <c r="S40" s="136">
        <v>103</v>
      </c>
      <c r="T40" s="31"/>
      <c r="U40" s="31"/>
      <c r="V40" s="62">
        <v>318</v>
      </c>
      <c r="W40" s="259">
        <f t="shared" si="3"/>
        <v>106</v>
      </c>
      <c r="X40" s="62">
        <v>106</v>
      </c>
      <c r="Y40" s="62"/>
      <c r="Z40" s="62"/>
      <c r="AA40" s="62"/>
      <c r="AB40" s="62"/>
      <c r="AC40" s="62"/>
      <c r="AD40" s="62"/>
      <c r="AE40" s="154"/>
      <c r="AF40" s="154"/>
      <c r="AG40" s="154"/>
      <c r="AH40" s="62"/>
      <c r="AI40" s="101"/>
    </row>
    <row r="41" spans="1:35" s="20" customFormat="1" hidden="1">
      <c r="A41" s="66">
        <v>36</v>
      </c>
      <c r="B41" s="78" t="s">
        <v>107</v>
      </c>
      <c r="C41" s="215" t="s">
        <v>451</v>
      </c>
      <c r="D41" s="220" t="s">
        <v>327</v>
      </c>
      <c r="E41" s="74" t="s">
        <v>25</v>
      </c>
      <c r="F41" s="31">
        <v>88</v>
      </c>
      <c r="G41" s="31"/>
      <c r="H41" s="31">
        <v>89</v>
      </c>
      <c r="I41" s="31"/>
      <c r="J41" s="168"/>
      <c r="K41" s="31"/>
      <c r="L41" s="31"/>
      <c r="M41" s="136">
        <v>105</v>
      </c>
      <c r="N41" s="31"/>
      <c r="O41" s="136">
        <v>108</v>
      </c>
      <c r="P41" s="31"/>
      <c r="Q41" s="137">
        <v>98</v>
      </c>
      <c r="R41" s="31"/>
      <c r="S41" s="136">
        <v>103</v>
      </c>
      <c r="T41" s="31"/>
      <c r="U41" s="31"/>
      <c r="V41" s="60">
        <v>316</v>
      </c>
      <c r="W41" s="259">
        <f t="shared" si="3"/>
        <v>105.33333333333333</v>
      </c>
      <c r="X41" s="62">
        <v>105.33</v>
      </c>
      <c r="Y41" s="62"/>
      <c r="Z41" s="62"/>
      <c r="AA41" s="62"/>
      <c r="AB41" s="62"/>
      <c r="AC41" s="62"/>
      <c r="AD41" s="62"/>
      <c r="AE41" s="80"/>
      <c r="AF41" s="80"/>
      <c r="AG41" s="80"/>
      <c r="AH41" s="62"/>
      <c r="AI41" s="111"/>
    </row>
    <row r="42" spans="1:35" s="20" customFormat="1" hidden="1">
      <c r="A42" s="66">
        <v>37</v>
      </c>
      <c r="B42" s="95" t="s">
        <v>298</v>
      </c>
      <c r="C42" s="218" t="s">
        <v>486</v>
      </c>
      <c r="D42" s="96" t="s">
        <v>320</v>
      </c>
      <c r="E42" s="96" t="s">
        <v>26</v>
      </c>
      <c r="F42" s="31"/>
      <c r="G42" s="31"/>
      <c r="H42" s="31"/>
      <c r="I42" s="31"/>
      <c r="J42" s="168"/>
      <c r="K42" s="31"/>
      <c r="L42" s="31"/>
      <c r="M42" s="136">
        <v>111</v>
      </c>
      <c r="N42" s="31"/>
      <c r="O42" s="136">
        <v>106</v>
      </c>
      <c r="P42" s="31"/>
      <c r="Q42" s="136">
        <v>98</v>
      </c>
      <c r="R42" s="31"/>
      <c r="S42" s="137">
        <v>0</v>
      </c>
      <c r="T42" s="31"/>
      <c r="U42" s="31"/>
      <c r="V42" s="62">
        <v>315</v>
      </c>
      <c r="W42" s="259">
        <f t="shared" si="3"/>
        <v>105</v>
      </c>
      <c r="X42" s="62">
        <v>105</v>
      </c>
      <c r="Y42" s="62"/>
      <c r="Z42" s="62"/>
      <c r="AA42" s="62"/>
      <c r="AB42" s="62"/>
      <c r="AC42" s="62"/>
      <c r="AD42" s="62"/>
      <c r="AE42" s="153"/>
      <c r="AF42" s="153"/>
      <c r="AG42" s="153"/>
      <c r="AH42" s="62"/>
      <c r="AI42" s="110"/>
    </row>
    <row r="43" spans="1:35" s="20" customFormat="1" hidden="1">
      <c r="A43" s="66">
        <v>38</v>
      </c>
      <c r="B43" s="95" t="s">
        <v>299</v>
      </c>
      <c r="C43" s="218" t="s">
        <v>485</v>
      </c>
      <c r="D43" s="96" t="s">
        <v>326</v>
      </c>
      <c r="E43" s="96" t="s">
        <v>26</v>
      </c>
      <c r="F43" s="31"/>
      <c r="G43" s="31"/>
      <c r="H43" s="31"/>
      <c r="I43" s="31"/>
      <c r="J43" s="168"/>
      <c r="K43" s="31"/>
      <c r="L43" s="31"/>
      <c r="M43" s="136">
        <v>103</v>
      </c>
      <c r="N43" s="31"/>
      <c r="O43" s="136">
        <v>106</v>
      </c>
      <c r="P43" s="31"/>
      <c r="Q43" s="136">
        <v>103</v>
      </c>
      <c r="R43" s="31"/>
      <c r="S43" s="137">
        <v>101</v>
      </c>
      <c r="T43" s="31"/>
      <c r="U43" s="31"/>
      <c r="V43" s="62">
        <v>312</v>
      </c>
      <c r="W43" s="259">
        <f t="shared" si="3"/>
        <v>104</v>
      </c>
      <c r="X43" s="62">
        <v>104</v>
      </c>
      <c r="Y43" s="62"/>
      <c r="Z43" s="62"/>
      <c r="AA43" s="62"/>
      <c r="AB43" s="62"/>
      <c r="AC43" s="62"/>
      <c r="AD43" s="62"/>
      <c r="AE43" s="145"/>
      <c r="AF43" s="145"/>
      <c r="AG43" s="145"/>
      <c r="AH43" s="62"/>
      <c r="AI43" s="110"/>
    </row>
    <row r="44" spans="1:35" s="20" customFormat="1" hidden="1">
      <c r="A44" s="66">
        <v>39</v>
      </c>
      <c r="B44" s="95" t="s">
        <v>297</v>
      </c>
      <c r="C44" s="218" t="s">
        <v>484</v>
      </c>
      <c r="D44" s="96" t="s">
        <v>319</v>
      </c>
      <c r="E44" s="96" t="s">
        <v>43</v>
      </c>
      <c r="F44" s="31"/>
      <c r="G44" s="31"/>
      <c r="H44" s="31"/>
      <c r="I44" s="31"/>
      <c r="J44" s="168"/>
      <c r="K44" s="31"/>
      <c r="L44" s="31"/>
      <c r="M44" s="136">
        <v>111</v>
      </c>
      <c r="N44" s="31"/>
      <c r="O44" s="31"/>
      <c r="P44" s="31"/>
      <c r="Q44" s="136">
        <v>101</v>
      </c>
      <c r="R44" s="31"/>
      <c r="S44" s="136">
        <v>95</v>
      </c>
      <c r="T44" s="31"/>
      <c r="U44" s="31"/>
      <c r="V44" s="62">
        <v>307</v>
      </c>
      <c r="W44" s="259">
        <f t="shared" si="3"/>
        <v>102.33333333333333</v>
      </c>
      <c r="X44" s="62">
        <v>102.33</v>
      </c>
      <c r="Y44" s="62"/>
      <c r="Z44" s="62"/>
      <c r="AA44" s="62"/>
      <c r="AB44" s="62"/>
      <c r="AC44" s="62"/>
      <c r="AD44" s="62"/>
      <c r="AE44" s="145"/>
      <c r="AF44" s="145"/>
      <c r="AG44" s="145"/>
      <c r="AH44" s="62"/>
      <c r="AI44" s="110"/>
    </row>
    <row r="45" spans="1:35" s="20" customFormat="1" hidden="1">
      <c r="A45" s="66">
        <v>40</v>
      </c>
      <c r="B45" s="78" t="s">
        <v>108</v>
      </c>
      <c r="C45" s="215" t="s">
        <v>454</v>
      </c>
      <c r="D45" s="79" t="s">
        <v>455</v>
      </c>
      <c r="E45" s="74" t="s">
        <v>26</v>
      </c>
      <c r="F45" s="31"/>
      <c r="G45" s="31"/>
      <c r="H45" s="31"/>
      <c r="I45" s="31"/>
      <c r="J45" s="168"/>
      <c r="K45" s="31"/>
      <c r="L45" s="31"/>
      <c r="M45" s="136">
        <v>104</v>
      </c>
      <c r="N45" s="31"/>
      <c r="O45" s="136">
        <v>102</v>
      </c>
      <c r="P45" s="31"/>
      <c r="Q45" s="137">
        <v>82</v>
      </c>
      <c r="R45" s="31"/>
      <c r="S45" s="136">
        <v>96</v>
      </c>
      <c r="T45" s="31"/>
      <c r="U45" s="31"/>
      <c r="V45" s="60">
        <v>302</v>
      </c>
      <c r="W45" s="259">
        <f t="shared" si="3"/>
        <v>100.66666666666667</v>
      </c>
      <c r="X45" s="62">
        <v>100.67</v>
      </c>
      <c r="Y45" s="62"/>
      <c r="Z45" s="62"/>
      <c r="AA45" s="62"/>
      <c r="AB45" s="62"/>
      <c r="AC45" s="62"/>
      <c r="AD45" s="62"/>
      <c r="AE45" s="80"/>
      <c r="AF45" s="80"/>
      <c r="AG45" s="80"/>
      <c r="AH45" s="62"/>
      <c r="AI45" s="111"/>
    </row>
    <row r="46" spans="1:35" s="20" customFormat="1" hidden="1">
      <c r="A46" s="66">
        <v>41</v>
      </c>
      <c r="B46" s="95" t="s">
        <v>288</v>
      </c>
      <c r="C46" s="192" t="s">
        <v>496</v>
      </c>
      <c r="D46" s="96" t="s">
        <v>312</v>
      </c>
      <c r="E46" s="96" t="s">
        <v>22</v>
      </c>
      <c r="F46" s="31"/>
      <c r="G46" s="31"/>
      <c r="H46" s="31"/>
      <c r="I46" s="31"/>
      <c r="J46" s="168"/>
      <c r="K46" s="31"/>
      <c r="L46" s="31"/>
      <c r="M46" s="31">
        <v>114</v>
      </c>
      <c r="N46" s="31"/>
      <c r="O46" s="31">
        <v>106</v>
      </c>
      <c r="P46" s="31"/>
      <c r="Q46" s="31"/>
      <c r="R46" s="31"/>
      <c r="S46" s="31"/>
      <c r="T46" s="31"/>
      <c r="U46" s="31"/>
      <c r="V46" s="62"/>
      <c r="W46" s="259">
        <f t="shared" ref="W46:W58" si="4">AVERAGE(V46/3)</f>
        <v>0</v>
      </c>
      <c r="X46" s="62"/>
      <c r="Y46" s="62"/>
      <c r="Z46" s="62"/>
      <c r="AA46" s="62"/>
      <c r="AB46" s="62"/>
      <c r="AC46" s="62"/>
      <c r="AD46" s="62"/>
      <c r="AE46" s="151"/>
      <c r="AF46" s="151"/>
      <c r="AG46" s="151"/>
      <c r="AH46" s="62"/>
      <c r="AI46" s="38"/>
    </row>
    <row r="47" spans="1:35" s="20" customFormat="1" hidden="1">
      <c r="A47" s="66">
        <v>42</v>
      </c>
      <c r="B47" s="78" t="s">
        <v>302</v>
      </c>
      <c r="C47" s="193" t="s">
        <v>456</v>
      </c>
      <c r="D47" s="108" t="s">
        <v>324</v>
      </c>
      <c r="E47" s="108" t="s">
        <v>26</v>
      </c>
      <c r="F47" s="103"/>
      <c r="G47" s="103"/>
      <c r="H47" s="103"/>
      <c r="I47" s="103"/>
      <c r="J47" s="170"/>
      <c r="K47" s="103"/>
      <c r="L47" s="103"/>
      <c r="M47" s="103">
        <v>107</v>
      </c>
      <c r="N47" s="103"/>
      <c r="O47" s="103">
        <v>105</v>
      </c>
      <c r="P47" s="103"/>
      <c r="Q47" s="103"/>
      <c r="R47" s="103"/>
      <c r="S47" s="103"/>
      <c r="T47" s="103"/>
      <c r="U47" s="103"/>
      <c r="V47" s="109"/>
      <c r="W47" s="259">
        <f t="shared" si="4"/>
        <v>0</v>
      </c>
      <c r="X47" s="62"/>
      <c r="Y47" s="62"/>
      <c r="Z47" s="62"/>
      <c r="AA47" s="62"/>
      <c r="AB47" s="62"/>
      <c r="AC47" s="62"/>
      <c r="AD47" s="62"/>
      <c r="AE47" s="108"/>
      <c r="AF47" s="108"/>
      <c r="AG47" s="108"/>
      <c r="AH47" s="62"/>
      <c r="AI47" s="111"/>
    </row>
    <row r="48" spans="1:35" s="20" customFormat="1" hidden="1">
      <c r="A48" s="66">
        <v>43</v>
      </c>
      <c r="B48" s="95" t="s">
        <v>292</v>
      </c>
      <c r="C48" s="192" t="s">
        <v>497</v>
      </c>
      <c r="D48" s="96" t="s">
        <v>316</v>
      </c>
      <c r="E48" s="96" t="s">
        <v>23</v>
      </c>
      <c r="F48" s="31"/>
      <c r="G48" s="31"/>
      <c r="H48" s="31"/>
      <c r="I48" s="31"/>
      <c r="J48" s="168"/>
      <c r="K48" s="31"/>
      <c r="L48" s="31"/>
      <c r="M48" s="31">
        <v>111</v>
      </c>
      <c r="N48" s="31"/>
      <c r="O48" s="31">
        <v>104</v>
      </c>
      <c r="P48" s="31"/>
      <c r="Q48" s="31"/>
      <c r="R48" s="31"/>
      <c r="S48" s="31"/>
      <c r="T48" s="31"/>
      <c r="U48" s="31"/>
      <c r="V48" s="62"/>
      <c r="W48" s="259">
        <f t="shared" si="4"/>
        <v>0</v>
      </c>
      <c r="X48" s="62"/>
      <c r="Y48" s="62"/>
      <c r="Z48" s="62"/>
      <c r="AA48" s="62"/>
      <c r="AB48" s="62"/>
      <c r="AC48" s="62"/>
      <c r="AD48" s="62"/>
      <c r="AE48" s="151"/>
      <c r="AF48" s="151"/>
      <c r="AG48" s="151"/>
      <c r="AH48" s="62"/>
      <c r="AI48" s="110"/>
    </row>
    <row r="49" spans="1:35" s="20" customFormat="1" hidden="1">
      <c r="A49" s="66">
        <v>44</v>
      </c>
      <c r="B49" s="78" t="s">
        <v>305</v>
      </c>
      <c r="C49" s="193" t="s">
        <v>458</v>
      </c>
      <c r="D49" s="108" t="s">
        <v>327</v>
      </c>
      <c r="E49" s="108" t="s">
        <v>25</v>
      </c>
      <c r="F49" s="103"/>
      <c r="G49" s="103"/>
      <c r="H49" s="103"/>
      <c r="I49" s="103"/>
      <c r="J49" s="170"/>
      <c r="K49" s="103"/>
      <c r="L49" s="103"/>
      <c r="M49" s="103">
        <v>103</v>
      </c>
      <c r="N49" s="103"/>
      <c r="O49" s="103">
        <v>98</v>
      </c>
      <c r="P49" s="103"/>
      <c r="Q49" s="103"/>
      <c r="R49" s="103"/>
      <c r="S49" s="103"/>
      <c r="T49" s="103"/>
      <c r="U49" s="103"/>
      <c r="V49" s="109"/>
      <c r="W49" s="259">
        <f t="shared" si="4"/>
        <v>0</v>
      </c>
      <c r="X49" s="62"/>
      <c r="Y49" s="62"/>
      <c r="Z49" s="62"/>
      <c r="AA49" s="62"/>
      <c r="AB49" s="62"/>
      <c r="AC49" s="62"/>
      <c r="AD49" s="62"/>
      <c r="AE49" s="108"/>
      <c r="AF49" s="108"/>
      <c r="AG49" s="108"/>
      <c r="AH49" s="62"/>
      <c r="AI49" s="111"/>
    </row>
    <row r="50" spans="1:35" s="20" customFormat="1" hidden="1">
      <c r="A50" s="66">
        <v>45</v>
      </c>
      <c r="B50" s="78" t="s">
        <v>304</v>
      </c>
      <c r="C50" s="193" t="s">
        <v>457</v>
      </c>
      <c r="D50" s="197" t="s">
        <v>498</v>
      </c>
      <c r="E50" s="74" t="s">
        <v>26</v>
      </c>
      <c r="F50" s="103"/>
      <c r="G50" s="103"/>
      <c r="H50" s="103"/>
      <c r="I50" s="103"/>
      <c r="J50" s="170"/>
      <c r="K50" s="103"/>
      <c r="L50" s="103"/>
      <c r="M50" s="103">
        <v>105</v>
      </c>
      <c r="N50" s="103"/>
      <c r="O50" s="103">
        <v>97</v>
      </c>
      <c r="P50" s="103"/>
      <c r="Q50" s="103"/>
      <c r="R50" s="103"/>
      <c r="S50" s="103"/>
      <c r="T50" s="103"/>
      <c r="U50" s="103"/>
      <c r="V50" s="109"/>
      <c r="W50" s="259">
        <f t="shared" si="4"/>
        <v>0</v>
      </c>
      <c r="X50" s="62"/>
      <c r="Y50" s="62"/>
      <c r="Z50" s="62"/>
      <c r="AA50" s="62"/>
      <c r="AB50" s="62"/>
      <c r="AC50" s="62"/>
      <c r="AD50" s="62"/>
      <c r="AE50" s="108"/>
      <c r="AF50" s="108"/>
      <c r="AG50" s="108"/>
      <c r="AH50" s="62"/>
      <c r="AI50" s="111"/>
    </row>
    <row r="51" spans="1:35" s="20" customFormat="1" hidden="1">
      <c r="A51" s="66">
        <v>46</v>
      </c>
      <c r="B51" s="78" t="s">
        <v>306</v>
      </c>
      <c r="C51" s="193" t="s">
        <v>459</v>
      </c>
      <c r="D51" s="108" t="s">
        <v>328</v>
      </c>
      <c r="E51" s="108" t="s">
        <v>25</v>
      </c>
      <c r="F51" s="103"/>
      <c r="G51" s="103"/>
      <c r="H51" s="103"/>
      <c r="I51" s="103"/>
      <c r="J51" s="170"/>
      <c r="K51" s="103"/>
      <c r="L51" s="103"/>
      <c r="M51" s="103">
        <v>101</v>
      </c>
      <c r="N51" s="103"/>
      <c r="O51" s="103">
        <v>0</v>
      </c>
      <c r="P51" s="103"/>
      <c r="Q51" s="103"/>
      <c r="R51" s="103"/>
      <c r="S51" s="103"/>
      <c r="T51" s="103"/>
      <c r="U51" s="103"/>
      <c r="V51" s="109"/>
      <c r="W51" s="259">
        <f t="shared" si="4"/>
        <v>0</v>
      </c>
      <c r="X51" s="62"/>
      <c r="Y51" s="62"/>
      <c r="Z51" s="62"/>
      <c r="AA51" s="62"/>
      <c r="AB51" s="62"/>
      <c r="AC51" s="62"/>
      <c r="AD51" s="62"/>
      <c r="AE51" s="108"/>
      <c r="AF51" s="108"/>
      <c r="AG51" s="108"/>
      <c r="AH51" s="62"/>
      <c r="AI51" s="111"/>
    </row>
    <row r="52" spans="1:35" s="20" customFormat="1" hidden="1">
      <c r="A52" s="66">
        <v>47</v>
      </c>
      <c r="B52" s="38" t="s">
        <v>92</v>
      </c>
      <c r="C52" s="192" t="s">
        <v>499</v>
      </c>
      <c r="D52" s="154" t="s">
        <v>500</v>
      </c>
      <c r="E52" s="151" t="s">
        <v>26</v>
      </c>
      <c r="F52" s="31"/>
      <c r="G52" s="31"/>
      <c r="H52" s="31"/>
      <c r="I52" s="31"/>
      <c r="J52" s="168"/>
      <c r="K52" s="31"/>
      <c r="L52" s="31"/>
      <c r="M52" s="31">
        <v>117</v>
      </c>
      <c r="N52" s="31"/>
      <c r="O52" s="31"/>
      <c r="P52" s="31"/>
      <c r="Q52" s="31"/>
      <c r="R52" s="31"/>
      <c r="S52" s="31"/>
      <c r="T52" s="31"/>
      <c r="U52" s="31"/>
      <c r="V52" s="62"/>
      <c r="W52" s="259">
        <f t="shared" si="4"/>
        <v>0</v>
      </c>
      <c r="X52" s="62"/>
      <c r="Y52" s="62"/>
      <c r="Z52" s="62"/>
      <c r="AA52" s="62"/>
      <c r="AB52" s="62"/>
      <c r="AC52" s="62"/>
      <c r="AD52" s="62"/>
      <c r="AE52" s="143"/>
      <c r="AF52" s="143"/>
      <c r="AG52" s="143"/>
      <c r="AH52" s="62"/>
      <c r="AI52" s="38"/>
    </row>
    <row r="53" spans="1:35" s="20" customFormat="1" hidden="1">
      <c r="A53" s="66">
        <v>48</v>
      </c>
      <c r="B53" s="95" t="s">
        <v>94</v>
      </c>
      <c r="C53" s="192" t="s">
        <v>501</v>
      </c>
      <c r="D53" s="96" t="s">
        <v>502</v>
      </c>
      <c r="E53" s="96" t="s">
        <v>79</v>
      </c>
      <c r="F53" s="31"/>
      <c r="G53" s="31"/>
      <c r="H53" s="31"/>
      <c r="I53" s="31"/>
      <c r="J53" s="168"/>
      <c r="K53" s="31"/>
      <c r="L53" s="31"/>
      <c r="M53" s="31">
        <v>115</v>
      </c>
      <c r="N53" s="31"/>
      <c r="O53" s="31"/>
      <c r="P53" s="31"/>
      <c r="Q53" s="31"/>
      <c r="R53" s="31"/>
      <c r="S53" s="31"/>
      <c r="T53" s="31"/>
      <c r="U53" s="31"/>
      <c r="V53" s="100"/>
      <c r="W53" s="259">
        <f t="shared" si="4"/>
        <v>0</v>
      </c>
      <c r="X53" s="62"/>
      <c r="Y53" s="62"/>
      <c r="Z53" s="62"/>
      <c r="AA53" s="62"/>
      <c r="AB53" s="62"/>
      <c r="AC53" s="62"/>
      <c r="AD53" s="62"/>
      <c r="AE53" s="98"/>
      <c r="AF53" s="98"/>
      <c r="AG53" s="98"/>
      <c r="AH53" s="62"/>
      <c r="AI53" s="38"/>
    </row>
    <row r="54" spans="1:35" s="20" customFormat="1" hidden="1">
      <c r="A54" s="66">
        <v>49</v>
      </c>
      <c r="B54" s="95" t="s">
        <v>287</v>
      </c>
      <c r="C54" s="192" t="s">
        <v>503</v>
      </c>
      <c r="D54" s="96" t="s">
        <v>311</v>
      </c>
      <c r="E54" s="96" t="s">
        <v>25</v>
      </c>
      <c r="F54" s="31"/>
      <c r="G54" s="31"/>
      <c r="H54" s="31"/>
      <c r="I54" s="31"/>
      <c r="J54" s="168"/>
      <c r="K54" s="31"/>
      <c r="L54" s="31"/>
      <c r="M54" s="31">
        <v>115</v>
      </c>
      <c r="N54" s="31"/>
      <c r="O54" s="31"/>
      <c r="P54" s="31"/>
      <c r="Q54" s="31"/>
      <c r="R54" s="31"/>
      <c r="S54" s="31"/>
      <c r="T54" s="31"/>
      <c r="U54" s="31"/>
      <c r="V54" s="62"/>
      <c r="W54" s="259">
        <f t="shared" si="4"/>
        <v>0</v>
      </c>
      <c r="X54" s="62"/>
      <c r="Y54" s="62"/>
      <c r="Z54" s="62"/>
      <c r="AA54" s="62"/>
      <c r="AB54" s="62"/>
      <c r="AC54" s="62"/>
      <c r="AD54" s="62"/>
      <c r="AE54" s="143"/>
      <c r="AF54" s="143"/>
      <c r="AG54" s="143"/>
      <c r="AH54" s="62"/>
      <c r="AI54" s="38"/>
    </row>
    <row r="55" spans="1:35" s="20" customFormat="1" hidden="1">
      <c r="A55" s="66">
        <v>50</v>
      </c>
      <c r="B55" s="95" t="s">
        <v>289</v>
      </c>
      <c r="C55" s="192" t="s">
        <v>504</v>
      </c>
      <c r="D55" s="96" t="s">
        <v>313</v>
      </c>
      <c r="E55" s="96" t="s">
        <v>195</v>
      </c>
      <c r="F55" s="31"/>
      <c r="G55" s="31"/>
      <c r="H55" s="31"/>
      <c r="I55" s="31"/>
      <c r="J55" s="168"/>
      <c r="K55" s="31"/>
      <c r="L55" s="31"/>
      <c r="M55" s="31">
        <v>113</v>
      </c>
      <c r="N55" s="31"/>
      <c r="O55" s="31"/>
      <c r="P55" s="31"/>
      <c r="Q55" s="31"/>
      <c r="R55" s="31"/>
      <c r="S55" s="31"/>
      <c r="T55" s="31"/>
      <c r="U55" s="31"/>
      <c r="V55" s="62"/>
      <c r="W55" s="259">
        <f t="shared" si="4"/>
        <v>0</v>
      </c>
      <c r="X55" s="62"/>
      <c r="Y55" s="62"/>
      <c r="Z55" s="62"/>
      <c r="AA55" s="62"/>
      <c r="AB55" s="62"/>
      <c r="AC55" s="62"/>
      <c r="AD55" s="62"/>
      <c r="AE55" s="151"/>
      <c r="AF55" s="151"/>
      <c r="AG55" s="151"/>
      <c r="AH55" s="62"/>
      <c r="AI55" s="110"/>
    </row>
    <row r="56" spans="1:35" s="20" customFormat="1" hidden="1">
      <c r="A56" s="66">
        <v>51</v>
      </c>
      <c r="B56" s="95" t="s">
        <v>140</v>
      </c>
      <c r="C56" s="192" t="s">
        <v>505</v>
      </c>
      <c r="D56" s="201" t="s">
        <v>147</v>
      </c>
      <c r="E56" s="96" t="s">
        <v>29</v>
      </c>
      <c r="F56" s="31"/>
      <c r="G56" s="31"/>
      <c r="H56" s="31"/>
      <c r="I56" s="31"/>
      <c r="J56" s="168"/>
      <c r="K56" s="31"/>
      <c r="L56" s="31"/>
      <c r="M56" s="31">
        <v>111</v>
      </c>
      <c r="N56" s="31"/>
      <c r="O56" s="31"/>
      <c r="P56" s="31"/>
      <c r="Q56" s="31"/>
      <c r="R56" s="31"/>
      <c r="S56" s="31"/>
      <c r="T56" s="31"/>
      <c r="U56" s="31"/>
      <c r="V56" s="97"/>
      <c r="W56" s="259">
        <f t="shared" si="4"/>
        <v>0</v>
      </c>
      <c r="X56" s="62"/>
      <c r="Y56" s="62"/>
      <c r="Z56" s="62"/>
      <c r="AA56" s="62"/>
      <c r="AB56" s="62"/>
      <c r="AC56" s="62"/>
      <c r="AD56" s="62"/>
      <c r="AE56" s="93"/>
      <c r="AF56" s="93"/>
      <c r="AG56" s="93"/>
      <c r="AH56" s="62"/>
      <c r="AI56" s="110"/>
    </row>
    <row r="57" spans="1:35" s="20" customFormat="1" hidden="1">
      <c r="A57" s="66">
        <v>52</v>
      </c>
      <c r="B57" s="95" t="s">
        <v>141</v>
      </c>
      <c r="C57" s="192" t="s">
        <v>506</v>
      </c>
      <c r="D57" s="99" t="s">
        <v>507</v>
      </c>
      <c r="E57" s="96" t="s">
        <v>145</v>
      </c>
      <c r="F57" s="31"/>
      <c r="G57" s="31"/>
      <c r="H57" s="31"/>
      <c r="I57" s="31"/>
      <c r="J57" s="168"/>
      <c r="K57" s="31"/>
      <c r="L57" s="31"/>
      <c r="M57" s="31">
        <v>111</v>
      </c>
      <c r="N57" s="31"/>
      <c r="O57" s="31"/>
      <c r="P57" s="31"/>
      <c r="Q57" s="31"/>
      <c r="R57" s="31"/>
      <c r="S57" s="31"/>
      <c r="T57" s="31"/>
      <c r="U57" s="31"/>
      <c r="V57" s="97"/>
      <c r="W57" s="259">
        <f t="shared" si="4"/>
        <v>0</v>
      </c>
      <c r="X57" s="62"/>
      <c r="Y57" s="62"/>
      <c r="Z57" s="62"/>
      <c r="AA57" s="62"/>
      <c r="AB57" s="62"/>
      <c r="AC57" s="62"/>
      <c r="AD57" s="62"/>
      <c r="AE57" s="98"/>
      <c r="AF57" s="98"/>
      <c r="AG57" s="98"/>
      <c r="AH57" s="62"/>
      <c r="AI57" s="110"/>
    </row>
    <row r="58" spans="1:35" s="20" customFormat="1" hidden="1">
      <c r="A58" s="66">
        <v>53</v>
      </c>
      <c r="B58" s="95" t="s">
        <v>291</v>
      </c>
      <c r="C58" s="192" t="s">
        <v>508</v>
      </c>
      <c r="D58" s="96" t="s">
        <v>315</v>
      </c>
      <c r="E58" s="96" t="s">
        <v>79</v>
      </c>
      <c r="F58" s="31"/>
      <c r="G58" s="31"/>
      <c r="H58" s="31"/>
      <c r="I58" s="31"/>
      <c r="J58" s="168"/>
      <c r="K58" s="31"/>
      <c r="L58" s="31"/>
      <c r="M58" s="31">
        <v>111</v>
      </c>
      <c r="N58" s="31"/>
      <c r="O58" s="31"/>
      <c r="P58" s="31"/>
      <c r="Q58" s="31"/>
      <c r="R58" s="31"/>
      <c r="S58" s="31"/>
      <c r="T58" s="31"/>
      <c r="U58" s="31"/>
      <c r="V58" s="62"/>
      <c r="W58" s="259">
        <f t="shared" si="4"/>
        <v>0</v>
      </c>
      <c r="X58" s="62"/>
      <c r="Y58" s="62"/>
      <c r="Z58" s="62"/>
      <c r="AA58" s="62"/>
      <c r="AB58" s="62"/>
      <c r="AC58" s="62"/>
      <c r="AD58" s="62"/>
      <c r="AE58" s="143"/>
      <c r="AF58" s="143"/>
      <c r="AG58" s="143"/>
      <c r="AH58" s="62"/>
      <c r="AI58" s="110"/>
    </row>
    <row r="59" spans="1:35">
      <c r="A59" s="64" t="s">
        <v>159</v>
      </c>
      <c r="B59" s="105"/>
      <c r="C59" s="105"/>
      <c r="D59" s="102"/>
      <c r="E59" s="102"/>
      <c r="F59" s="103"/>
      <c r="G59" s="103"/>
      <c r="H59" s="103"/>
      <c r="I59" s="103"/>
      <c r="J59" s="170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4"/>
      <c r="W59" s="260"/>
      <c r="X59" s="104"/>
      <c r="Y59" s="104"/>
      <c r="Z59" s="104"/>
      <c r="AA59" s="104"/>
      <c r="AB59" s="104"/>
      <c r="AC59" s="104"/>
      <c r="AD59" s="104"/>
      <c r="AE59" s="102"/>
      <c r="AF59" s="102"/>
      <c r="AG59" s="102"/>
      <c r="AH59" s="102"/>
      <c r="AI59" s="105"/>
    </row>
    <row r="60" spans="1:35">
      <c r="A60" s="64" t="s">
        <v>280</v>
      </c>
      <c r="B60" s="105"/>
      <c r="C60" s="105"/>
      <c r="D60" s="102"/>
      <c r="E60" s="102"/>
      <c r="F60" s="103"/>
      <c r="G60" s="103"/>
      <c r="H60" s="103"/>
      <c r="I60" s="103"/>
      <c r="J60" s="170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4"/>
      <c r="W60" s="260"/>
      <c r="X60" s="104"/>
      <c r="Y60" s="104"/>
      <c r="Z60" s="104"/>
      <c r="AA60" s="104"/>
      <c r="AB60" s="104"/>
      <c r="AC60" s="104"/>
      <c r="AD60" s="104"/>
      <c r="AE60" s="102"/>
      <c r="AF60" s="102"/>
      <c r="AG60" s="102"/>
      <c r="AH60" s="102"/>
      <c r="AI60" s="105"/>
    </row>
  </sheetData>
  <sortState ref="B8:AI28">
    <sortCondition descending="1" ref="AH8:AH28"/>
  </sortState>
  <mergeCells count="2">
    <mergeCell ref="A1:AH2"/>
    <mergeCell ref="A3:AH3"/>
  </mergeCells>
  <pageMargins left="0.7" right="0.7" top="0.75" bottom="0.7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6"/>
  <sheetViews>
    <sheetView zoomScale="85" zoomScaleNormal="85" workbookViewId="0">
      <selection activeCell="A19" sqref="A19:XFD33"/>
    </sheetView>
  </sheetViews>
  <sheetFormatPr defaultRowHeight="14.4"/>
  <cols>
    <col min="1" max="1" width="8.33203125" style="54" customWidth="1"/>
    <col min="2" max="2" width="33" customWidth="1"/>
    <col min="3" max="3" width="14.88671875" bestFit="1" customWidth="1"/>
    <col min="4" max="4" width="11.109375" style="5" bestFit="1" customWidth="1"/>
    <col min="5" max="5" width="9.109375" style="5"/>
    <col min="6" max="6" width="7.6640625" style="25" hidden="1" customWidth="1"/>
    <col min="7" max="7" width="4.44140625" style="25" hidden="1" customWidth="1"/>
    <col min="8" max="8" width="8.5546875" style="25" hidden="1" customWidth="1"/>
    <col min="9" max="9" width="4.44140625" style="25" hidden="1" customWidth="1"/>
    <col min="10" max="10" width="7" style="176" hidden="1" customWidth="1"/>
    <col min="11" max="12" width="7.6640625" style="25" hidden="1" customWidth="1"/>
    <col min="13" max="13" width="4" style="25" hidden="1" customWidth="1"/>
    <col min="14" max="14" width="8" style="25" hidden="1" customWidth="1"/>
    <col min="15" max="15" width="4" style="25" hidden="1" customWidth="1"/>
    <col min="16" max="16" width="7.33203125" style="25" hidden="1" customWidth="1"/>
    <col min="17" max="17" width="4" style="25" hidden="1" customWidth="1"/>
    <col min="18" max="18" width="8" style="25" hidden="1" customWidth="1"/>
    <col min="19" max="19" width="4" style="25" hidden="1" customWidth="1"/>
    <col min="20" max="20" width="9.109375" style="25" hidden="1" customWidth="1"/>
    <col min="21" max="21" width="7.109375" style="9" hidden="1" customWidth="1"/>
    <col min="22" max="22" width="0" style="245" hidden="1" customWidth="1"/>
    <col min="23" max="23" width="8.88671875" style="8"/>
    <col min="24" max="24" width="7.44140625" style="8" customWidth="1"/>
    <col min="25" max="25" width="3.6640625" style="8" bestFit="1" customWidth="1"/>
    <col min="26" max="28" width="7.44140625" style="8" customWidth="1"/>
    <col min="29" max="29" width="8.44140625" style="8" customWidth="1"/>
    <col min="30" max="30" width="6.33203125" style="5" customWidth="1"/>
    <col min="31" max="31" width="7.33203125" style="5" customWidth="1"/>
    <col min="32" max="32" width="8.44140625" style="5" customWidth="1"/>
    <col min="33" max="33" width="11.33203125" style="7" customWidth="1"/>
  </cols>
  <sheetData>
    <row r="1" spans="1:34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69"/>
    </row>
    <row r="2" spans="1:34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69"/>
    </row>
    <row r="3" spans="1:34">
      <c r="A3" s="298" t="s">
        <v>136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69"/>
    </row>
    <row r="4" spans="1:34">
      <c r="A4" s="142" t="s">
        <v>153</v>
      </c>
      <c r="B4" s="129">
        <v>113</v>
      </c>
      <c r="C4" s="184"/>
      <c r="D4" s="129"/>
      <c r="E4" s="129"/>
      <c r="F4" s="44"/>
      <c r="G4" s="44"/>
      <c r="H4" s="44"/>
      <c r="I4" s="44"/>
      <c r="J4" s="172"/>
      <c r="K4" s="44"/>
      <c r="L4" s="44"/>
      <c r="M4" s="44"/>
      <c r="N4" s="44"/>
      <c r="O4" s="44"/>
      <c r="P4" s="44"/>
      <c r="Q4" s="44"/>
      <c r="R4" s="44"/>
      <c r="S4" s="44"/>
      <c r="T4" s="44"/>
      <c r="U4" s="129"/>
      <c r="V4" s="241"/>
      <c r="W4" s="234"/>
      <c r="X4" s="234"/>
      <c r="Y4" s="249"/>
      <c r="Z4" s="234"/>
      <c r="AA4" s="252"/>
      <c r="AB4" s="252"/>
      <c r="AC4" s="252"/>
      <c r="AD4" s="129"/>
      <c r="AE4" s="129"/>
      <c r="AF4" s="129"/>
      <c r="AG4" s="129"/>
      <c r="AH4" s="69"/>
    </row>
    <row r="5" spans="1:34" ht="48">
      <c r="A5" s="194" t="s">
        <v>1</v>
      </c>
      <c r="B5" s="195" t="s">
        <v>2</v>
      </c>
      <c r="C5" s="195" t="s">
        <v>388</v>
      </c>
      <c r="D5" s="195" t="s">
        <v>21</v>
      </c>
      <c r="E5" s="195" t="s">
        <v>3</v>
      </c>
      <c r="F5" s="57" t="s">
        <v>157</v>
      </c>
      <c r="G5" s="57" t="s">
        <v>156</v>
      </c>
      <c r="H5" s="57" t="s">
        <v>160</v>
      </c>
      <c r="I5" s="57" t="s">
        <v>156</v>
      </c>
      <c r="J5" s="173" t="s">
        <v>162</v>
      </c>
      <c r="K5" s="57" t="s">
        <v>163</v>
      </c>
      <c r="L5" s="57" t="s">
        <v>164</v>
      </c>
      <c r="M5" s="57" t="s">
        <v>155</v>
      </c>
      <c r="N5" s="57" t="s">
        <v>339</v>
      </c>
      <c r="O5" s="57" t="s">
        <v>155</v>
      </c>
      <c r="P5" s="57" t="s">
        <v>358</v>
      </c>
      <c r="Q5" s="57" t="s">
        <v>156</v>
      </c>
      <c r="R5" s="57" t="s">
        <v>360</v>
      </c>
      <c r="S5" s="57" t="s">
        <v>156</v>
      </c>
      <c r="T5" s="57" t="s">
        <v>367</v>
      </c>
      <c r="U5" s="126" t="s">
        <v>144</v>
      </c>
      <c r="V5" s="242" t="s">
        <v>44</v>
      </c>
      <c r="W5" s="148" t="s">
        <v>690</v>
      </c>
      <c r="X5" s="148" t="s">
        <v>689</v>
      </c>
      <c r="Y5" s="148" t="s">
        <v>156</v>
      </c>
      <c r="Z5" s="148" t="s">
        <v>691</v>
      </c>
      <c r="AA5" s="148" t="s">
        <v>156</v>
      </c>
      <c r="AB5" s="256" t="s">
        <v>692</v>
      </c>
      <c r="AC5" s="256" t="s">
        <v>693</v>
      </c>
      <c r="AD5" s="133" t="s">
        <v>45</v>
      </c>
      <c r="AE5" s="133" t="s">
        <v>47</v>
      </c>
      <c r="AF5" s="133" t="s">
        <v>46</v>
      </c>
      <c r="AG5" s="133" t="s">
        <v>48</v>
      </c>
      <c r="AH5" s="133" t="s">
        <v>153</v>
      </c>
    </row>
    <row r="6" spans="1:34">
      <c r="A6" s="63">
        <v>1</v>
      </c>
      <c r="B6" s="78" t="s">
        <v>125</v>
      </c>
      <c r="C6" s="215" t="s">
        <v>393</v>
      </c>
      <c r="D6" s="196" t="s">
        <v>394</v>
      </c>
      <c r="E6" s="74" t="s">
        <v>26</v>
      </c>
      <c r="F6" s="31">
        <v>120</v>
      </c>
      <c r="G6" s="31">
        <v>0.25</v>
      </c>
      <c r="H6" s="31">
        <v>116</v>
      </c>
      <c r="I6" s="31">
        <v>0.25</v>
      </c>
      <c r="J6" s="168"/>
      <c r="K6" s="136">
        <v>113</v>
      </c>
      <c r="L6" s="136">
        <v>119</v>
      </c>
      <c r="M6" s="136"/>
      <c r="N6" s="136"/>
      <c r="O6" s="136"/>
      <c r="P6" s="136"/>
      <c r="Q6" s="136"/>
      <c r="R6" s="136"/>
      <c r="S6" s="136"/>
      <c r="T6" s="136">
        <v>110</v>
      </c>
      <c r="U6" s="60">
        <v>342</v>
      </c>
      <c r="V6" s="168">
        <f t="shared" ref="V6:V18" si="0">AVERAGE(U6/3)</f>
        <v>114</v>
      </c>
      <c r="W6" s="277">
        <v>114</v>
      </c>
      <c r="X6" s="277">
        <v>120</v>
      </c>
      <c r="Y6" s="277">
        <v>0.25</v>
      </c>
      <c r="Z6" s="277">
        <v>107</v>
      </c>
      <c r="AA6" s="277"/>
      <c r="AB6" s="276">
        <v>341.25</v>
      </c>
      <c r="AC6" s="279">
        <f t="shared" ref="AC6:AC18" si="1">(AB6/3)</f>
        <v>113.75</v>
      </c>
      <c r="AD6" s="74"/>
      <c r="AE6" s="74"/>
      <c r="AF6" s="74"/>
      <c r="AG6" s="60">
        <f t="shared" ref="AG6:AG18" si="2">AC6+AD6+AE6+AF6</f>
        <v>113.75</v>
      </c>
      <c r="AH6" s="78" t="s">
        <v>341</v>
      </c>
    </row>
    <row r="7" spans="1:34">
      <c r="A7" s="63">
        <v>2</v>
      </c>
      <c r="B7" s="78" t="s">
        <v>127</v>
      </c>
      <c r="C7" s="215" t="s">
        <v>395</v>
      </c>
      <c r="D7" s="197" t="s">
        <v>397</v>
      </c>
      <c r="E7" s="74" t="s">
        <v>26</v>
      </c>
      <c r="F7" s="31"/>
      <c r="G7" s="31"/>
      <c r="H7" s="31"/>
      <c r="I7" s="31"/>
      <c r="J7" s="31">
        <v>112</v>
      </c>
      <c r="K7" s="31">
        <v>107</v>
      </c>
      <c r="L7" s="136">
        <v>111</v>
      </c>
      <c r="M7" s="31"/>
      <c r="N7" s="136">
        <v>118</v>
      </c>
      <c r="O7" s="136">
        <v>0.1</v>
      </c>
      <c r="P7" s="137">
        <v>105</v>
      </c>
      <c r="Q7" s="31"/>
      <c r="R7" s="136">
        <v>109</v>
      </c>
      <c r="S7" s="31"/>
      <c r="T7" s="31"/>
      <c r="U7" s="60">
        <v>338.1</v>
      </c>
      <c r="V7" s="168">
        <f t="shared" si="0"/>
        <v>112.7</v>
      </c>
      <c r="W7" s="277">
        <v>112.7</v>
      </c>
      <c r="X7" s="277">
        <v>111</v>
      </c>
      <c r="Y7" s="277"/>
      <c r="Z7" s="277">
        <v>117</v>
      </c>
      <c r="AA7" s="277"/>
      <c r="AB7" s="276">
        <v>340.7</v>
      </c>
      <c r="AC7" s="279">
        <f t="shared" si="1"/>
        <v>113.56666666666666</v>
      </c>
      <c r="AD7" s="74"/>
      <c r="AE7" s="74"/>
      <c r="AF7" s="74"/>
      <c r="AG7" s="60">
        <f t="shared" si="2"/>
        <v>113.56666666666666</v>
      </c>
      <c r="AH7" s="69" t="s">
        <v>341</v>
      </c>
    </row>
    <row r="8" spans="1:34" s="6" customFormat="1">
      <c r="A8" s="63">
        <v>3</v>
      </c>
      <c r="B8" s="78" t="s">
        <v>132</v>
      </c>
      <c r="C8" s="215" t="s">
        <v>390</v>
      </c>
      <c r="D8" s="197" t="s">
        <v>392</v>
      </c>
      <c r="E8" s="74" t="s">
        <v>25</v>
      </c>
      <c r="F8" s="31">
        <v>110</v>
      </c>
      <c r="G8" s="31"/>
      <c r="H8" s="31">
        <v>119</v>
      </c>
      <c r="I8" s="31"/>
      <c r="J8" s="168"/>
      <c r="K8" s="31">
        <v>98</v>
      </c>
      <c r="L8" s="137">
        <v>105</v>
      </c>
      <c r="M8" s="31"/>
      <c r="N8" s="136">
        <v>111</v>
      </c>
      <c r="O8" s="136">
        <v>0.15</v>
      </c>
      <c r="P8" s="136">
        <v>115</v>
      </c>
      <c r="Q8" s="136">
        <v>0.25</v>
      </c>
      <c r="R8" s="136">
        <v>116</v>
      </c>
      <c r="S8" s="31"/>
      <c r="T8" s="31"/>
      <c r="U8" s="60">
        <v>342.4</v>
      </c>
      <c r="V8" s="168">
        <f t="shared" si="0"/>
        <v>114.13333333333333</v>
      </c>
      <c r="W8" s="277">
        <v>114.13</v>
      </c>
      <c r="X8" s="277">
        <v>114</v>
      </c>
      <c r="Y8" s="277"/>
      <c r="Z8" s="277">
        <v>110</v>
      </c>
      <c r="AA8" s="277"/>
      <c r="AB8" s="276">
        <v>338.13</v>
      </c>
      <c r="AC8" s="279">
        <f t="shared" si="1"/>
        <v>112.71</v>
      </c>
      <c r="AD8" s="74"/>
      <c r="AE8" s="74"/>
      <c r="AF8" s="74"/>
      <c r="AG8" s="60">
        <f t="shared" si="2"/>
        <v>112.71</v>
      </c>
      <c r="AH8" s="69" t="s">
        <v>341</v>
      </c>
    </row>
    <row r="9" spans="1:34" s="6" customFormat="1">
      <c r="A9" s="63">
        <v>4</v>
      </c>
      <c r="B9" s="78" t="s">
        <v>129</v>
      </c>
      <c r="C9" s="215" t="s">
        <v>389</v>
      </c>
      <c r="D9" s="196" t="s">
        <v>391</v>
      </c>
      <c r="E9" s="74" t="s">
        <v>25</v>
      </c>
      <c r="F9" s="31">
        <v>116</v>
      </c>
      <c r="G9" s="31">
        <v>0.1</v>
      </c>
      <c r="H9" s="31">
        <v>117</v>
      </c>
      <c r="I9" s="31">
        <v>0.15</v>
      </c>
      <c r="J9" s="31">
        <v>105</v>
      </c>
      <c r="K9" s="31">
        <v>114</v>
      </c>
      <c r="L9" s="136">
        <v>117</v>
      </c>
      <c r="M9" s="136">
        <v>0.1</v>
      </c>
      <c r="N9" s="136">
        <v>115</v>
      </c>
      <c r="O9" s="136">
        <v>0.25</v>
      </c>
      <c r="P9" s="137">
        <v>114</v>
      </c>
      <c r="Q9" s="31"/>
      <c r="R9" s="31"/>
      <c r="S9" s="31"/>
      <c r="T9" s="136">
        <v>117</v>
      </c>
      <c r="U9" s="60">
        <v>349.35</v>
      </c>
      <c r="V9" s="168">
        <f t="shared" si="0"/>
        <v>116.45</v>
      </c>
      <c r="W9" s="277">
        <v>116.45</v>
      </c>
      <c r="X9" s="277">
        <v>106</v>
      </c>
      <c r="Y9" s="277"/>
      <c r="Z9" s="277">
        <v>115</v>
      </c>
      <c r="AA9" s="277">
        <v>0.15</v>
      </c>
      <c r="AB9" s="276">
        <v>337.6</v>
      </c>
      <c r="AC9" s="279">
        <f t="shared" si="1"/>
        <v>112.53333333333335</v>
      </c>
      <c r="AD9" s="74"/>
      <c r="AE9" s="74"/>
      <c r="AF9" s="74"/>
      <c r="AG9" s="60">
        <f t="shared" si="2"/>
        <v>112.53333333333335</v>
      </c>
      <c r="AH9" s="78" t="s">
        <v>341</v>
      </c>
    </row>
    <row r="10" spans="1:34" s="6" customFormat="1">
      <c r="A10" s="63">
        <v>5</v>
      </c>
      <c r="B10" s="78" t="s">
        <v>126</v>
      </c>
      <c r="C10" s="215" t="s">
        <v>431</v>
      </c>
      <c r="D10" s="197" t="s">
        <v>432</v>
      </c>
      <c r="E10" s="74" t="s">
        <v>79</v>
      </c>
      <c r="F10" s="31"/>
      <c r="G10" s="31"/>
      <c r="H10" s="31">
        <v>112</v>
      </c>
      <c r="I10" s="31">
        <v>0.1</v>
      </c>
      <c r="J10" s="168"/>
      <c r="K10" s="31"/>
      <c r="L10" s="137">
        <v>101</v>
      </c>
      <c r="M10" s="31"/>
      <c r="N10" s="136">
        <v>104</v>
      </c>
      <c r="O10" s="31"/>
      <c r="P10" s="136">
        <v>102</v>
      </c>
      <c r="Q10" s="31"/>
      <c r="R10" s="136">
        <v>111</v>
      </c>
      <c r="S10" s="31"/>
      <c r="T10" s="31"/>
      <c r="U10" s="60">
        <v>317</v>
      </c>
      <c r="V10" s="168">
        <f t="shared" si="0"/>
        <v>105.66666666666667</v>
      </c>
      <c r="W10" s="277">
        <v>105.67</v>
      </c>
      <c r="X10" s="277">
        <v>114</v>
      </c>
      <c r="Y10" s="277">
        <v>0.15</v>
      </c>
      <c r="Z10" s="277">
        <v>115</v>
      </c>
      <c r="AA10" s="277"/>
      <c r="AB10" s="276">
        <v>334.82</v>
      </c>
      <c r="AC10" s="279">
        <f t="shared" si="1"/>
        <v>111.60666666666667</v>
      </c>
      <c r="AD10" s="74"/>
      <c r="AE10" s="74"/>
      <c r="AF10" s="74"/>
      <c r="AG10" s="60">
        <f t="shared" si="2"/>
        <v>111.60666666666667</v>
      </c>
      <c r="AH10" s="78" t="s">
        <v>341</v>
      </c>
    </row>
    <row r="11" spans="1:34">
      <c r="A11" s="63">
        <v>6</v>
      </c>
      <c r="B11" s="69" t="s">
        <v>131</v>
      </c>
      <c r="C11" s="218" t="s">
        <v>405</v>
      </c>
      <c r="D11" s="198" t="s">
        <v>406</v>
      </c>
      <c r="E11" s="63" t="s">
        <v>26</v>
      </c>
      <c r="F11" s="31">
        <v>101</v>
      </c>
      <c r="G11" s="31"/>
      <c r="H11" s="31">
        <v>58</v>
      </c>
      <c r="I11" s="31"/>
      <c r="J11" s="31">
        <v>106</v>
      </c>
      <c r="K11" s="31"/>
      <c r="L11" s="136">
        <v>113</v>
      </c>
      <c r="M11" s="31"/>
      <c r="N11" s="136">
        <v>111</v>
      </c>
      <c r="O11" s="31"/>
      <c r="P11" s="137">
        <v>107</v>
      </c>
      <c r="Q11" s="137">
        <v>0.1</v>
      </c>
      <c r="R11" s="136">
        <v>110</v>
      </c>
      <c r="S11" s="136">
        <v>0.1</v>
      </c>
      <c r="T11" s="136"/>
      <c r="U11" s="31">
        <v>334.1</v>
      </c>
      <c r="V11" s="168">
        <f t="shared" si="0"/>
        <v>111.36666666666667</v>
      </c>
      <c r="W11" s="277">
        <v>111.37</v>
      </c>
      <c r="X11" s="277">
        <v>111</v>
      </c>
      <c r="Y11" s="277">
        <v>0.1</v>
      </c>
      <c r="Z11" s="277">
        <v>108</v>
      </c>
      <c r="AA11" s="277"/>
      <c r="AB11" s="276">
        <v>330.47</v>
      </c>
      <c r="AC11" s="279">
        <f t="shared" si="1"/>
        <v>110.15666666666668</v>
      </c>
      <c r="AD11" s="63"/>
      <c r="AE11" s="63"/>
      <c r="AF11" s="63"/>
      <c r="AG11" s="60">
        <f t="shared" si="2"/>
        <v>110.15666666666668</v>
      </c>
      <c r="AH11" s="78" t="s">
        <v>342</v>
      </c>
    </row>
    <row r="12" spans="1:34" s="6" customFormat="1">
      <c r="A12" s="63">
        <v>7</v>
      </c>
      <c r="B12" s="78" t="s">
        <v>128</v>
      </c>
      <c r="C12" s="215" t="s">
        <v>396</v>
      </c>
      <c r="D12" s="197" t="s">
        <v>398</v>
      </c>
      <c r="E12" s="74" t="s">
        <v>43</v>
      </c>
      <c r="F12" s="31">
        <v>112</v>
      </c>
      <c r="G12" s="31">
        <v>0.15</v>
      </c>
      <c r="H12" s="31">
        <v>112</v>
      </c>
      <c r="I12" s="31"/>
      <c r="J12" s="168"/>
      <c r="K12" s="31">
        <v>104</v>
      </c>
      <c r="L12" s="31">
        <v>117</v>
      </c>
      <c r="M12" s="31">
        <v>0.15</v>
      </c>
      <c r="N12" s="136">
        <v>117</v>
      </c>
      <c r="O12" s="31"/>
      <c r="P12" s="137">
        <v>103</v>
      </c>
      <c r="Q12" s="31"/>
      <c r="R12" s="136">
        <v>104</v>
      </c>
      <c r="S12" s="31"/>
      <c r="T12" s="136">
        <v>115</v>
      </c>
      <c r="U12" s="60">
        <v>336</v>
      </c>
      <c r="V12" s="168">
        <f t="shared" si="0"/>
        <v>112</v>
      </c>
      <c r="W12" s="277">
        <v>112</v>
      </c>
      <c r="X12" s="277">
        <v>108</v>
      </c>
      <c r="Y12" s="277"/>
      <c r="Z12" s="277">
        <v>110</v>
      </c>
      <c r="AA12" s="277">
        <v>0.1</v>
      </c>
      <c r="AB12" s="276">
        <v>330.1</v>
      </c>
      <c r="AC12" s="279">
        <f t="shared" si="1"/>
        <v>110.03333333333335</v>
      </c>
      <c r="AD12" s="74"/>
      <c r="AE12" s="74"/>
      <c r="AF12" s="74"/>
      <c r="AG12" s="60">
        <f t="shared" si="2"/>
        <v>110.03333333333335</v>
      </c>
      <c r="AH12" s="78" t="s">
        <v>342</v>
      </c>
    </row>
    <row r="13" spans="1:34" s="6" customFormat="1">
      <c r="A13" s="63">
        <v>8</v>
      </c>
      <c r="B13" s="78" t="s">
        <v>329</v>
      </c>
      <c r="C13" s="215" t="s">
        <v>407</v>
      </c>
      <c r="D13" s="197" t="s">
        <v>333</v>
      </c>
      <c r="E13" s="74" t="s">
        <v>29</v>
      </c>
      <c r="F13" s="31"/>
      <c r="G13" s="31"/>
      <c r="H13" s="31"/>
      <c r="I13" s="31"/>
      <c r="J13" s="168"/>
      <c r="K13" s="31"/>
      <c r="L13" s="137">
        <v>102</v>
      </c>
      <c r="M13" s="31"/>
      <c r="N13" s="136">
        <v>106</v>
      </c>
      <c r="O13" s="31"/>
      <c r="P13" s="136">
        <v>112</v>
      </c>
      <c r="Q13" s="31"/>
      <c r="R13" s="136">
        <v>108</v>
      </c>
      <c r="S13" s="31"/>
      <c r="T13" s="31"/>
      <c r="U13" s="60">
        <v>326</v>
      </c>
      <c r="V13" s="168">
        <f t="shared" si="0"/>
        <v>108.66666666666667</v>
      </c>
      <c r="W13" s="277">
        <v>108.67</v>
      </c>
      <c r="X13" s="277">
        <v>107</v>
      </c>
      <c r="Y13" s="277"/>
      <c r="Z13" s="277">
        <v>114</v>
      </c>
      <c r="AA13" s="277">
        <v>0.25</v>
      </c>
      <c r="AB13" s="276">
        <v>329.92</v>
      </c>
      <c r="AC13" s="279">
        <f t="shared" si="1"/>
        <v>109.97333333333334</v>
      </c>
      <c r="AD13" s="74"/>
      <c r="AE13" s="74"/>
      <c r="AF13" s="74"/>
      <c r="AG13" s="60">
        <f t="shared" si="2"/>
        <v>109.97333333333334</v>
      </c>
      <c r="AH13" s="78" t="s">
        <v>341</v>
      </c>
    </row>
    <row r="14" spans="1:34" s="6" customFormat="1">
      <c r="A14" s="63">
        <v>9</v>
      </c>
      <c r="B14" s="69" t="s">
        <v>114</v>
      </c>
      <c r="C14" s="218" t="s">
        <v>410</v>
      </c>
      <c r="D14" s="198" t="s">
        <v>413</v>
      </c>
      <c r="E14" s="63" t="s">
        <v>79</v>
      </c>
      <c r="F14" s="31">
        <v>111</v>
      </c>
      <c r="G14" s="31"/>
      <c r="H14" s="31">
        <v>111</v>
      </c>
      <c r="I14" s="31"/>
      <c r="J14" s="168"/>
      <c r="K14" s="31"/>
      <c r="L14" s="136">
        <v>113</v>
      </c>
      <c r="M14" s="31"/>
      <c r="N14" s="31"/>
      <c r="O14" s="31"/>
      <c r="P14" s="136">
        <v>105</v>
      </c>
      <c r="Q14" s="31"/>
      <c r="R14" s="136">
        <v>100</v>
      </c>
      <c r="S14" s="31"/>
      <c r="T14" s="31"/>
      <c r="U14" s="31">
        <v>318</v>
      </c>
      <c r="V14" s="168">
        <f t="shared" si="0"/>
        <v>106</v>
      </c>
      <c r="W14" s="277">
        <v>106</v>
      </c>
      <c r="X14" s="277">
        <v>104</v>
      </c>
      <c r="Y14" s="277"/>
      <c r="Z14" s="277">
        <v>109</v>
      </c>
      <c r="AA14" s="277"/>
      <c r="AB14" s="276">
        <v>319</v>
      </c>
      <c r="AC14" s="279">
        <f t="shared" si="1"/>
        <v>106.33333333333333</v>
      </c>
      <c r="AD14" s="63"/>
      <c r="AE14" s="63"/>
      <c r="AF14" s="63"/>
      <c r="AG14" s="60">
        <f t="shared" si="2"/>
        <v>106.33333333333333</v>
      </c>
      <c r="AH14" s="69" t="s">
        <v>342</v>
      </c>
    </row>
    <row r="15" spans="1:34" s="6" customFormat="1">
      <c r="A15" s="63">
        <v>10</v>
      </c>
      <c r="B15" s="78" t="s">
        <v>122</v>
      </c>
      <c r="C15" s="215" t="s">
        <v>408</v>
      </c>
      <c r="D15" s="197" t="s">
        <v>409</v>
      </c>
      <c r="E15" s="74" t="s">
        <v>29</v>
      </c>
      <c r="F15" s="31">
        <v>99</v>
      </c>
      <c r="G15" s="31"/>
      <c r="H15" s="31"/>
      <c r="I15" s="31"/>
      <c r="J15" s="168"/>
      <c r="K15" s="31"/>
      <c r="L15" s="136">
        <v>108</v>
      </c>
      <c r="M15" s="31"/>
      <c r="N15" s="136">
        <v>110</v>
      </c>
      <c r="O15" s="31"/>
      <c r="P15" s="137">
        <v>98</v>
      </c>
      <c r="Q15" s="31"/>
      <c r="R15" s="136">
        <v>107</v>
      </c>
      <c r="S15" s="31"/>
      <c r="T15" s="31"/>
      <c r="U15" s="60">
        <v>325</v>
      </c>
      <c r="V15" s="168">
        <f t="shared" si="0"/>
        <v>108.33333333333333</v>
      </c>
      <c r="W15" s="277">
        <v>108.33</v>
      </c>
      <c r="X15" s="277">
        <v>100</v>
      </c>
      <c r="Y15" s="277"/>
      <c r="Z15" s="277">
        <v>109</v>
      </c>
      <c r="AA15" s="277"/>
      <c r="AB15" s="276">
        <v>317.33</v>
      </c>
      <c r="AC15" s="279">
        <f t="shared" si="1"/>
        <v>105.77666666666666</v>
      </c>
      <c r="AD15" s="74"/>
      <c r="AE15" s="74"/>
      <c r="AF15" s="74"/>
      <c r="AG15" s="60">
        <f t="shared" si="2"/>
        <v>105.77666666666666</v>
      </c>
      <c r="AH15" s="78" t="s">
        <v>342</v>
      </c>
    </row>
    <row r="16" spans="1:34">
      <c r="A16" s="63">
        <v>11</v>
      </c>
      <c r="B16" s="78" t="s">
        <v>123</v>
      </c>
      <c r="C16" s="215" t="s">
        <v>433</v>
      </c>
      <c r="D16" s="197" t="s">
        <v>430</v>
      </c>
      <c r="E16" s="74" t="s">
        <v>26</v>
      </c>
      <c r="F16" s="31"/>
      <c r="G16" s="31"/>
      <c r="H16" s="31"/>
      <c r="I16" s="31"/>
      <c r="J16" s="168"/>
      <c r="K16" s="31"/>
      <c r="L16" s="136">
        <v>101</v>
      </c>
      <c r="M16" s="31"/>
      <c r="N16" s="136">
        <v>105</v>
      </c>
      <c r="O16" s="31"/>
      <c r="P16" s="137">
        <v>93</v>
      </c>
      <c r="Q16" s="31"/>
      <c r="R16" s="136">
        <v>102</v>
      </c>
      <c r="S16" s="31"/>
      <c r="T16" s="31"/>
      <c r="U16" s="60">
        <v>308</v>
      </c>
      <c r="V16" s="168">
        <f t="shared" si="0"/>
        <v>102.66666666666667</v>
      </c>
      <c r="W16" s="277">
        <v>102.67</v>
      </c>
      <c r="X16" s="277">
        <v>88</v>
      </c>
      <c r="Y16" s="277"/>
      <c r="Z16" s="277">
        <v>100</v>
      </c>
      <c r="AA16" s="277"/>
      <c r="AB16" s="276">
        <v>290.67</v>
      </c>
      <c r="AC16" s="279">
        <f t="shared" si="1"/>
        <v>96.89</v>
      </c>
      <c r="AD16" s="74"/>
      <c r="AE16" s="74"/>
      <c r="AF16" s="74"/>
      <c r="AG16" s="60">
        <f t="shared" si="2"/>
        <v>96.89</v>
      </c>
      <c r="AH16" s="78" t="s">
        <v>342</v>
      </c>
    </row>
    <row r="17" spans="1:34" s="6" customFormat="1">
      <c r="A17" s="63">
        <v>12</v>
      </c>
      <c r="B17" s="69" t="s">
        <v>121</v>
      </c>
      <c r="C17" s="218" t="s">
        <v>438</v>
      </c>
      <c r="D17" s="198" t="s">
        <v>437</v>
      </c>
      <c r="E17" s="63" t="s">
        <v>23</v>
      </c>
      <c r="F17" s="31"/>
      <c r="G17" s="31"/>
      <c r="H17" s="31"/>
      <c r="I17" s="31"/>
      <c r="J17" s="168"/>
      <c r="K17" s="31"/>
      <c r="L17" s="136">
        <v>96</v>
      </c>
      <c r="M17" s="31"/>
      <c r="N17" s="136">
        <v>92</v>
      </c>
      <c r="O17" s="31"/>
      <c r="P17" s="137">
        <v>88</v>
      </c>
      <c r="Q17" s="31"/>
      <c r="R17" s="136">
        <v>98</v>
      </c>
      <c r="S17" s="31"/>
      <c r="T17" s="31"/>
      <c r="U17" s="31">
        <v>286</v>
      </c>
      <c r="V17" s="168">
        <f t="shared" si="0"/>
        <v>95.333333333333329</v>
      </c>
      <c r="W17" s="277">
        <v>95.33</v>
      </c>
      <c r="X17" s="277">
        <v>97</v>
      </c>
      <c r="Y17" s="277"/>
      <c r="Z17" s="277">
        <v>88</v>
      </c>
      <c r="AA17" s="277"/>
      <c r="AB17" s="276">
        <v>280.33</v>
      </c>
      <c r="AC17" s="279">
        <f t="shared" si="1"/>
        <v>93.443333333333328</v>
      </c>
      <c r="AD17" s="63"/>
      <c r="AE17" s="63"/>
      <c r="AF17" s="63"/>
      <c r="AG17" s="60">
        <f t="shared" si="2"/>
        <v>93.443333333333328</v>
      </c>
      <c r="AH17" s="69" t="s">
        <v>342</v>
      </c>
    </row>
    <row r="18" spans="1:34">
      <c r="A18" s="63">
        <v>13</v>
      </c>
      <c r="B18" s="78" t="s">
        <v>332</v>
      </c>
      <c r="C18" s="215" t="s">
        <v>460</v>
      </c>
      <c r="D18" s="197" t="s">
        <v>335</v>
      </c>
      <c r="E18" s="74" t="s">
        <v>79</v>
      </c>
      <c r="F18" s="31"/>
      <c r="G18" s="31"/>
      <c r="H18" s="31"/>
      <c r="I18" s="31"/>
      <c r="J18" s="168"/>
      <c r="K18" s="31"/>
      <c r="L18" s="136">
        <v>92</v>
      </c>
      <c r="M18" s="31"/>
      <c r="N18" s="137">
        <v>79</v>
      </c>
      <c r="O18" s="31"/>
      <c r="P18" s="136">
        <v>91</v>
      </c>
      <c r="Q18" s="31"/>
      <c r="R18" s="136">
        <v>90</v>
      </c>
      <c r="S18" s="31"/>
      <c r="T18" s="31"/>
      <c r="U18" s="60">
        <v>273</v>
      </c>
      <c r="V18" s="168">
        <f t="shared" si="0"/>
        <v>91</v>
      </c>
      <c r="W18" s="277">
        <v>91</v>
      </c>
      <c r="X18" s="277">
        <v>70</v>
      </c>
      <c r="Y18" s="277"/>
      <c r="Z18" s="277">
        <v>66</v>
      </c>
      <c r="AA18" s="277"/>
      <c r="AB18" s="276">
        <v>227</v>
      </c>
      <c r="AC18" s="279">
        <f t="shared" si="1"/>
        <v>75.666666666666671</v>
      </c>
      <c r="AD18" s="74"/>
      <c r="AE18" s="74"/>
      <c r="AF18" s="74"/>
      <c r="AG18" s="60">
        <f t="shared" si="2"/>
        <v>75.666666666666671</v>
      </c>
      <c r="AH18" s="69" t="s">
        <v>342</v>
      </c>
    </row>
    <row r="19" spans="1:34" hidden="1">
      <c r="A19" s="63">
        <v>14</v>
      </c>
      <c r="B19" s="69" t="s">
        <v>115</v>
      </c>
      <c r="C19" s="218" t="s">
        <v>400</v>
      </c>
      <c r="D19" s="198" t="s">
        <v>399</v>
      </c>
      <c r="E19" s="63" t="s">
        <v>43</v>
      </c>
      <c r="F19" s="31"/>
      <c r="G19" s="31"/>
      <c r="H19" s="31"/>
      <c r="I19" s="31"/>
      <c r="J19" s="168"/>
      <c r="K19" s="31">
        <v>112</v>
      </c>
      <c r="L19" s="136">
        <v>112</v>
      </c>
      <c r="M19" s="136">
        <v>0.25</v>
      </c>
      <c r="N19" s="136">
        <v>112</v>
      </c>
      <c r="O19" s="31"/>
      <c r="P19" s="137">
        <v>102</v>
      </c>
      <c r="Q19" s="31"/>
      <c r="R19" s="136">
        <v>111</v>
      </c>
      <c r="S19" s="136">
        <v>0.25</v>
      </c>
      <c r="T19" s="136"/>
      <c r="U19" s="31">
        <v>335.5</v>
      </c>
      <c r="V19" s="168">
        <f t="shared" ref="V19:V27" si="3">AVERAGE(U19/3)</f>
        <v>111.83333333333333</v>
      </c>
      <c r="W19" s="60">
        <v>111.83</v>
      </c>
      <c r="X19" s="60"/>
      <c r="Y19" s="60"/>
      <c r="Z19" s="60"/>
      <c r="AA19" s="60"/>
      <c r="AB19" s="60"/>
      <c r="AC19" s="60"/>
      <c r="AD19" s="63"/>
      <c r="AE19" s="63"/>
      <c r="AF19" s="63"/>
      <c r="AG19" s="60"/>
      <c r="AH19" s="69"/>
    </row>
    <row r="20" spans="1:34" hidden="1">
      <c r="A20" s="63">
        <v>15</v>
      </c>
      <c r="B20" s="69" t="s">
        <v>120</v>
      </c>
      <c r="C20" s="218" t="s">
        <v>401</v>
      </c>
      <c r="D20" s="198" t="s">
        <v>402</v>
      </c>
      <c r="E20" s="63" t="s">
        <v>26</v>
      </c>
      <c r="F20" s="31"/>
      <c r="G20" s="31"/>
      <c r="H20" s="31"/>
      <c r="I20" s="31"/>
      <c r="J20" s="168"/>
      <c r="K20" s="31"/>
      <c r="L20" s="31">
        <v>111</v>
      </c>
      <c r="M20" s="31"/>
      <c r="N20" s="136">
        <v>110</v>
      </c>
      <c r="O20" s="31"/>
      <c r="P20" s="136">
        <v>116</v>
      </c>
      <c r="Q20" s="136">
        <v>0.15</v>
      </c>
      <c r="R20" s="137">
        <v>108</v>
      </c>
      <c r="S20" s="31"/>
      <c r="T20" s="136">
        <v>109</v>
      </c>
      <c r="U20" s="31">
        <v>335.15</v>
      </c>
      <c r="V20" s="168">
        <f t="shared" si="3"/>
        <v>111.71666666666665</v>
      </c>
      <c r="W20" s="60">
        <v>111.72</v>
      </c>
      <c r="X20" s="60"/>
      <c r="Y20" s="60"/>
      <c r="Z20" s="60"/>
      <c r="AA20" s="60"/>
      <c r="AB20" s="60"/>
      <c r="AC20" s="60"/>
      <c r="AD20" s="63"/>
      <c r="AE20" s="63"/>
      <c r="AF20" s="63"/>
      <c r="AG20" s="60"/>
      <c r="AH20" s="78"/>
    </row>
    <row r="21" spans="1:34" hidden="1">
      <c r="A21" s="63">
        <v>16</v>
      </c>
      <c r="B21" s="69" t="s">
        <v>113</v>
      </c>
      <c r="C21" s="218" t="s">
        <v>403</v>
      </c>
      <c r="D21" s="198" t="s">
        <v>404</v>
      </c>
      <c r="E21" s="63" t="s">
        <v>25</v>
      </c>
      <c r="F21" s="31">
        <v>112</v>
      </c>
      <c r="G21" s="31"/>
      <c r="H21" s="31">
        <v>38</v>
      </c>
      <c r="I21" s="31"/>
      <c r="J21" s="168"/>
      <c r="K21" s="31"/>
      <c r="L21" s="136">
        <v>112</v>
      </c>
      <c r="M21" s="31"/>
      <c r="N21" s="136">
        <v>110</v>
      </c>
      <c r="O21" s="31"/>
      <c r="P21" s="137">
        <v>109</v>
      </c>
      <c r="Q21" s="31"/>
      <c r="R21" s="136">
        <v>113</v>
      </c>
      <c r="S21" s="136">
        <v>0.15</v>
      </c>
      <c r="T21" s="136"/>
      <c r="U21" s="31">
        <v>335.15</v>
      </c>
      <c r="V21" s="168">
        <f t="shared" si="3"/>
        <v>111.71666666666665</v>
      </c>
      <c r="W21" s="60">
        <v>111.72</v>
      </c>
      <c r="X21" s="60"/>
      <c r="Y21" s="60"/>
      <c r="Z21" s="60"/>
      <c r="AA21" s="60"/>
      <c r="AB21" s="60"/>
      <c r="AC21" s="60"/>
      <c r="AD21" s="63"/>
      <c r="AE21" s="63"/>
      <c r="AF21" s="63"/>
      <c r="AG21" s="60"/>
      <c r="AH21" s="78"/>
    </row>
    <row r="22" spans="1:34" s="6" customFormat="1" hidden="1">
      <c r="A22" s="63">
        <v>17</v>
      </c>
      <c r="B22" s="78" t="s">
        <v>134</v>
      </c>
      <c r="C22" s="215" t="s">
        <v>411</v>
      </c>
      <c r="D22" s="197" t="s">
        <v>412</v>
      </c>
      <c r="E22" s="74" t="s">
        <v>22</v>
      </c>
      <c r="F22" s="31">
        <v>101</v>
      </c>
      <c r="G22" s="31"/>
      <c r="H22" s="31">
        <v>101</v>
      </c>
      <c r="I22" s="31"/>
      <c r="J22" s="168"/>
      <c r="K22" s="31"/>
      <c r="L22" s="136">
        <v>107</v>
      </c>
      <c r="M22" s="31"/>
      <c r="N22" s="136">
        <v>109</v>
      </c>
      <c r="O22" s="31"/>
      <c r="P22" s="136">
        <v>102</v>
      </c>
      <c r="Q22" s="31"/>
      <c r="R22" s="137">
        <v>95</v>
      </c>
      <c r="S22" s="31"/>
      <c r="T22" s="31"/>
      <c r="U22" s="60">
        <v>318</v>
      </c>
      <c r="V22" s="168">
        <f t="shared" si="3"/>
        <v>106</v>
      </c>
      <c r="W22" s="60">
        <v>106</v>
      </c>
      <c r="X22" s="60"/>
      <c r="Y22" s="60"/>
      <c r="Z22" s="60"/>
      <c r="AA22" s="60"/>
      <c r="AB22" s="60"/>
      <c r="AC22" s="60"/>
      <c r="AD22" s="74"/>
      <c r="AE22" s="74"/>
      <c r="AF22" s="74"/>
      <c r="AG22" s="60"/>
      <c r="AH22" s="78"/>
    </row>
    <row r="23" spans="1:34" s="6" customFormat="1" hidden="1">
      <c r="A23" s="63">
        <v>18</v>
      </c>
      <c r="B23" s="78" t="s">
        <v>330</v>
      </c>
      <c r="C23" s="215" t="s">
        <v>434</v>
      </c>
      <c r="D23" s="197" t="s">
        <v>334</v>
      </c>
      <c r="E23" s="74" t="s">
        <v>26</v>
      </c>
      <c r="F23" s="31"/>
      <c r="G23" s="31"/>
      <c r="H23" s="31"/>
      <c r="I23" s="31"/>
      <c r="J23" s="168"/>
      <c r="K23" s="31"/>
      <c r="L23" s="136">
        <v>102</v>
      </c>
      <c r="M23" s="31"/>
      <c r="N23" s="136">
        <v>98</v>
      </c>
      <c r="O23" s="31"/>
      <c r="P23" s="137">
        <v>91</v>
      </c>
      <c r="Q23" s="31"/>
      <c r="R23" s="136">
        <v>105</v>
      </c>
      <c r="S23" s="31"/>
      <c r="T23" s="31"/>
      <c r="U23" s="60">
        <v>305</v>
      </c>
      <c r="V23" s="168">
        <f t="shared" si="3"/>
        <v>101.66666666666667</v>
      </c>
      <c r="W23" s="60">
        <v>101.67</v>
      </c>
      <c r="X23" s="60"/>
      <c r="Y23" s="60"/>
      <c r="Z23" s="60"/>
      <c r="AA23" s="60"/>
      <c r="AB23" s="60"/>
      <c r="AC23" s="60"/>
      <c r="AD23" s="74"/>
      <c r="AE23" s="74"/>
      <c r="AF23" s="74"/>
      <c r="AG23" s="60"/>
      <c r="AH23" s="78"/>
    </row>
    <row r="24" spans="1:34" s="6" customFormat="1" hidden="1">
      <c r="A24" s="63">
        <v>19</v>
      </c>
      <c r="B24" s="69" t="s">
        <v>117</v>
      </c>
      <c r="C24" s="218" t="s">
        <v>435</v>
      </c>
      <c r="D24" s="202" t="s">
        <v>436</v>
      </c>
      <c r="E24" s="63" t="s">
        <v>25</v>
      </c>
      <c r="F24" s="31">
        <v>99</v>
      </c>
      <c r="G24" s="31"/>
      <c r="H24" s="31">
        <v>90</v>
      </c>
      <c r="I24" s="31"/>
      <c r="J24" s="168"/>
      <c r="K24" s="31"/>
      <c r="L24" s="136">
        <v>104</v>
      </c>
      <c r="M24" s="31"/>
      <c r="N24" s="31"/>
      <c r="O24" s="31"/>
      <c r="P24" s="136">
        <v>98</v>
      </c>
      <c r="Q24" s="31"/>
      <c r="R24" s="136">
        <v>102</v>
      </c>
      <c r="S24" s="31"/>
      <c r="T24" s="31"/>
      <c r="U24" s="31">
        <v>304</v>
      </c>
      <c r="V24" s="168">
        <f t="shared" si="3"/>
        <v>101.33333333333333</v>
      </c>
      <c r="W24" s="60">
        <v>101.33</v>
      </c>
      <c r="X24" s="60"/>
      <c r="Y24" s="60"/>
      <c r="Z24" s="60"/>
      <c r="AA24" s="60"/>
      <c r="AB24" s="60"/>
      <c r="AC24" s="60"/>
      <c r="AD24" s="63"/>
      <c r="AE24" s="63"/>
      <c r="AF24" s="63"/>
      <c r="AG24" s="60"/>
      <c r="AH24" s="78"/>
    </row>
    <row r="25" spans="1:34" s="6" customFormat="1" hidden="1">
      <c r="A25" s="63">
        <v>20</v>
      </c>
      <c r="B25" s="78" t="s">
        <v>331</v>
      </c>
      <c r="C25" s="215" t="s">
        <v>439</v>
      </c>
      <c r="D25" s="197" t="s">
        <v>359</v>
      </c>
      <c r="E25" s="74" t="s">
        <v>22</v>
      </c>
      <c r="F25" s="31"/>
      <c r="G25" s="31"/>
      <c r="H25" s="31"/>
      <c r="I25" s="31"/>
      <c r="J25" s="168"/>
      <c r="K25" s="31"/>
      <c r="L25" s="136">
        <v>92</v>
      </c>
      <c r="M25" s="31"/>
      <c r="N25" s="137">
        <v>89</v>
      </c>
      <c r="O25" s="31"/>
      <c r="P25" s="136">
        <v>92</v>
      </c>
      <c r="Q25" s="31"/>
      <c r="R25" s="136">
        <v>101</v>
      </c>
      <c r="S25" s="31"/>
      <c r="T25" s="31"/>
      <c r="U25" s="60">
        <v>285</v>
      </c>
      <c r="V25" s="168">
        <f t="shared" si="3"/>
        <v>95</v>
      </c>
      <c r="W25" s="60">
        <v>95</v>
      </c>
      <c r="X25" s="60"/>
      <c r="Y25" s="60"/>
      <c r="Z25" s="60"/>
      <c r="AA25" s="60"/>
      <c r="AB25" s="60"/>
      <c r="AC25" s="60"/>
      <c r="AD25" s="74"/>
      <c r="AE25" s="74"/>
      <c r="AF25" s="74"/>
      <c r="AG25" s="60"/>
      <c r="AH25" s="69"/>
    </row>
    <row r="26" spans="1:34" s="6" customFormat="1" hidden="1">
      <c r="A26" s="63">
        <v>21</v>
      </c>
      <c r="B26" s="69" t="s">
        <v>116</v>
      </c>
      <c r="C26" s="218" t="s">
        <v>509</v>
      </c>
      <c r="D26" s="202" t="s">
        <v>510</v>
      </c>
      <c r="E26" s="63" t="s">
        <v>29</v>
      </c>
      <c r="F26" s="31">
        <v>83</v>
      </c>
      <c r="G26" s="31"/>
      <c r="H26" s="31">
        <v>91</v>
      </c>
      <c r="I26" s="31"/>
      <c r="J26" s="168"/>
      <c r="K26" s="31"/>
      <c r="L26" s="136">
        <v>97</v>
      </c>
      <c r="M26" s="31"/>
      <c r="N26" s="136">
        <v>93</v>
      </c>
      <c r="O26" s="31"/>
      <c r="P26" s="136">
        <v>95</v>
      </c>
      <c r="Q26" s="31"/>
      <c r="R26" s="137">
        <v>92</v>
      </c>
      <c r="S26" s="31"/>
      <c r="T26" s="31"/>
      <c r="U26" s="31">
        <v>285</v>
      </c>
      <c r="V26" s="168">
        <f t="shared" si="3"/>
        <v>95</v>
      </c>
      <c r="W26" s="60">
        <v>95</v>
      </c>
      <c r="X26" s="60"/>
      <c r="Y26" s="60"/>
      <c r="Z26" s="60"/>
      <c r="AA26" s="60"/>
      <c r="AB26" s="60"/>
      <c r="AC26" s="60"/>
      <c r="AD26" s="63"/>
      <c r="AE26" s="63"/>
      <c r="AF26" s="63"/>
      <c r="AG26" s="60"/>
      <c r="AH26" s="78"/>
    </row>
    <row r="27" spans="1:34" s="6" customFormat="1" hidden="1">
      <c r="A27" s="63">
        <v>22</v>
      </c>
      <c r="B27" s="69" t="s">
        <v>119</v>
      </c>
      <c r="C27" s="218" t="s">
        <v>511</v>
      </c>
      <c r="D27" s="198" t="s">
        <v>512</v>
      </c>
      <c r="E27" s="63" t="s">
        <v>23</v>
      </c>
      <c r="F27" s="31">
        <v>102</v>
      </c>
      <c r="G27" s="31"/>
      <c r="H27" s="31"/>
      <c r="I27" s="31"/>
      <c r="J27" s="168"/>
      <c r="K27" s="31"/>
      <c r="L27" s="136">
        <v>92</v>
      </c>
      <c r="M27" s="31"/>
      <c r="N27" s="136">
        <v>86</v>
      </c>
      <c r="O27" s="31"/>
      <c r="P27" s="137">
        <v>84</v>
      </c>
      <c r="Q27" s="31"/>
      <c r="R27" s="136">
        <v>99</v>
      </c>
      <c r="S27" s="31"/>
      <c r="T27" s="31"/>
      <c r="U27" s="31">
        <v>277</v>
      </c>
      <c r="V27" s="168">
        <f t="shared" si="3"/>
        <v>92.333333333333329</v>
      </c>
      <c r="W27" s="60">
        <v>92.33</v>
      </c>
      <c r="X27" s="60"/>
      <c r="Y27" s="60"/>
      <c r="Z27" s="60"/>
      <c r="AA27" s="60"/>
      <c r="AB27" s="60"/>
      <c r="AC27" s="60"/>
      <c r="AD27" s="63"/>
      <c r="AE27" s="63"/>
      <c r="AF27" s="63"/>
      <c r="AG27" s="60"/>
      <c r="AH27" s="78"/>
    </row>
    <row r="28" spans="1:34" hidden="1">
      <c r="A28" s="63">
        <v>23</v>
      </c>
      <c r="B28" s="78" t="s">
        <v>130</v>
      </c>
      <c r="C28" s="215" t="s">
        <v>461</v>
      </c>
      <c r="D28" s="196" t="s">
        <v>412</v>
      </c>
      <c r="E28" s="74" t="s">
        <v>25</v>
      </c>
      <c r="F28" s="31">
        <v>103</v>
      </c>
      <c r="G28" s="31"/>
      <c r="H28" s="31">
        <v>106</v>
      </c>
      <c r="I28" s="31"/>
      <c r="J28" s="168"/>
      <c r="K28" s="31"/>
      <c r="L28" s="31">
        <v>88</v>
      </c>
      <c r="M28" s="31"/>
      <c r="N28" s="31"/>
      <c r="O28" s="31"/>
      <c r="P28" s="31"/>
      <c r="Q28" s="31"/>
      <c r="R28" s="31"/>
      <c r="S28" s="31"/>
      <c r="T28" s="31"/>
      <c r="U28" s="60"/>
      <c r="V28" s="168">
        <f t="shared" ref="V28:V33" si="4">AVERAGE(U28/3)</f>
        <v>0</v>
      </c>
      <c r="W28" s="60"/>
      <c r="X28" s="60"/>
      <c r="Y28" s="60"/>
      <c r="Z28" s="60"/>
      <c r="AA28" s="60"/>
      <c r="AB28" s="60"/>
      <c r="AC28" s="60"/>
      <c r="AD28" s="74"/>
      <c r="AE28" s="74"/>
      <c r="AF28" s="74"/>
      <c r="AG28" s="60"/>
      <c r="AH28" s="78"/>
    </row>
    <row r="29" spans="1:34" hidden="1">
      <c r="A29" s="63">
        <v>24</v>
      </c>
      <c r="B29" s="69" t="s">
        <v>112</v>
      </c>
      <c r="C29" s="218" t="s">
        <v>513</v>
      </c>
      <c r="D29" s="202" t="s">
        <v>514</v>
      </c>
      <c r="E29" s="63" t="s">
        <v>26</v>
      </c>
      <c r="F29" s="31"/>
      <c r="G29" s="31"/>
      <c r="H29" s="31"/>
      <c r="I29" s="31"/>
      <c r="J29" s="168"/>
      <c r="K29" s="31"/>
      <c r="L29" s="31">
        <v>108</v>
      </c>
      <c r="M29" s="31"/>
      <c r="N29" s="31"/>
      <c r="O29" s="31"/>
      <c r="P29" s="31"/>
      <c r="Q29" s="31"/>
      <c r="R29" s="31"/>
      <c r="S29" s="31"/>
      <c r="T29" s="31"/>
      <c r="U29" s="31"/>
      <c r="V29" s="168">
        <f t="shared" si="4"/>
        <v>0</v>
      </c>
      <c r="W29" s="60"/>
      <c r="X29" s="60"/>
      <c r="Y29" s="60"/>
      <c r="Z29" s="60"/>
      <c r="AA29" s="60"/>
      <c r="AB29" s="60"/>
      <c r="AC29" s="60"/>
      <c r="AD29" s="63"/>
      <c r="AE29" s="63"/>
      <c r="AF29" s="63"/>
      <c r="AG29" s="60"/>
      <c r="AH29" s="69"/>
    </row>
    <row r="30" spans="1:34" hidden="1">
      <c r="A30" s="63">
        <v>25</v>
      </c>
      <c r="B30" s="69" t="s">
        <v>118</v>
      </c>
      <c r="C30" s="218" t="s">
        <v>515</v>
      </c>
      <c r="D30" s="198" t="s">
        <v>516</v>
      </c>
      <c r="E30" s="63" t="s">
        <v>22</v>
      </c>
      <c r="F30" s="31"/>
      <c r="G30" s="31"/>
      <c r="H30" s="31"/>
      <c r="I30" s="31"/>
      <c r="J30" s="168"/>
      <c r="K30" s="31"/>
      <c r="L30" s="31">
        <v>103</v>
      </c>
      <c r="M30" s="31"/>
      <c r="N30" s="31"/>
      <c r="O30" s="31"/>
      <c r="P30" s="31"/>
      <c r="Q30" s="31"/>
      <c r="R30" s="31"/>
      <c r="S30" s="31"/>
      <c r="T30" s="31"/>
      <c r="U30" s="31"/>
      <c r="V30" s="168">
        <f t="shared" si="4"/>
        <v>0</v>
      </c>
      <c r="W30" s="60"/>
      <c r="X30" s="60"/>
      <c r="Y30" s="60"/>
      <c r="Z30" s="60"/>
      <c r="AA30" s="60"/>
      <c r="AB30" s="60"/>
      <c r="AC30" s="60"/>
      <c r="AD30" s="63"/>
      <c r="AE30" s="63"/>
      <c r="AF30" s="63"/>
      <c r="AG30" s="60"/>
      <c r="AH30" s="78"/>
    </row>
    <row r="31" spans="1:34" hidden="1">
      <c r="A31" s="63">
        <v>26</v>
      </c>
      <c r="B31" s="78" t="s">
        <v>133</v>
      </c>
      <c r="C31" s="215" t="s">
        <v>462</v>
      </c>
      <c r="D31" s="197" t="s">
        <v>463</v>
      </c>
      <c r="E31" s="74" t="s">
        <v>79</v>
      </c>
      <c r="F31" s="31"/>
      <c r="G31" s="31"/>
      <c r="H31" s="31"/>
      <c r="I31" s="31"/>
      <c r="J31" s="168"/>
      <c r="K31" s="31"/>
      <c r="L31" s="31">
        <v>98</v>
      </c>
      <c r="M31" s="31"/>
      <c r="N31" s="31"/>
      <c r="O31" s="31"/>
      <c r="P31" s="31"/>
      <c r="Q31" s="31"/>
      <c r="R31" s="31"/>
      <c r="S31" s="31"/>
      <c r="T31" s="31"/>
      <c r="U31" s="60"/>
      <c r="V31" s="168">
        <f t="shared" si="4"/>
        <v>0</v>
      </c>
      <c r="W31" s="60"/>
      <c r="X31" s="60"/>
      <c r="Y31" s="60"/>
      <c r="Z31" s="60"/>
      <c r="AA31" s="60"/>
      <c r="AB31" s="60"/>
      <c r="AC31" s="60"/>
      <c r="AD31" s="74"/>
      <c r="AE31" s="74"/>
      <c r="AF31" s="74"/>
      <c r="AG31" s="60"/>
      <c r="AH31" s="78"/>
    </row>
    <row r="32" spans="1:34" hidden="1">
      <c r="A32" s="63">
        <v>27</v>
      </c>
      <c r="B32" s="69" t="s">
        <v>124</v>
      </c>
      <c r="C32" s="218" t="s">
        <v>517</v>
      </c>
      <c r="D32" s="198" t="s">
        <v>518</v>
      </c>
      <c r="E32" s="63" t="s">
        <v>30</v>
      </c>
      <c r="F32" s="31"/>
      <c r="G32" s="31"/>
      <c r="H32" s="31"/>
      <c r="I32" s="31"/>
      <c r="J32" s="168"/>
      <c r="K32" s="31"/>
      <c r="L32" s="31">
        <v>97</v>
      </c>
      <c r="M32" s="31"/>
      <c r="N32" s="31"/>
      <c r="O32" s="31"/>
      <c r="P32" s="31"/>
      <c r="Q32" s="31"/>
      <c r="R32" s="31"/>
      <c r="S32" s="31"/>
      <c r="T32" s="31"/>
      <c r="U32" s="31"/>
      <c r="V32" s="168">
        <f t="shared" si="4"/>
        <v>0</v>
      </c>
      <c r="W32" s="60"/>
      <c r="X32" s="60"/>
      <c r="Y32" s="60"/>
      <c r="Z32" s="60"/>
      <c r="AA32" s="60"/>
      <c r="AB32" s="60"/>
      <c r="AC32" s="60"/>
      <c r="AD32" s="63"/>
      <c r="AE32" s="63"/>
      <c r="AF32" s="63"/>
      <c r="AG32" s="60"/>
      <c r="AH32" s="69"/>
    </row>
    <row r="33" spans="1:34" hidden="1">
      <c r="A33" s="63">
        <v>28</v>
      </c>
      <c r="B33" s="69" t="s">
        <v>135</v>
      </c>
      <c r="C33" s="218" t="s">
        <v>519</v>
      </c>
      <c r="D33" s="198" t="s">
        <v>520</v>
      </c>
      <c r="E33" s="63" t="s">
        <v>25</v>
      </c>
      <c r="F33" s="31"/>
      <c r="G33" s="31"/>
      <c r="H33" s="31"/>
      <c r="I33" s="31"/>
      <c r="J33" s="168"/>
      <c r="K33" s="31"/>
      <c r="L33" s="31">
        <v>91</v>
      </c>
      <c r="M33" s="31"/>
      <c r="N33" s="31"/>
      <c r="O33" s="31"/>
      <c r="P33" s="31"/>
      <c r="Q33" s="31"/>
      <c r="R33" s="31"/>
      <c r="S33" s="31"/>
      <c r="T33" s="31"/>
      <c r="U33" s="31"/>
      <c r="V33" s="168">
        <f t="shared" si="4"/>
        <v>0</v>
      </c>
      <c r="W33" s="60"/>
      <c r="X33" s="60"/>
      <c r="Y33" s="60"/>
      <c r="Z33" s="60"/>
      <c r="AA33" s="60"/>
      <c r="AB33" s="60"/>
      <c r="AC33" s="60"/>
      <c r="AD33" s="63"/>
      <c r="AE33" s="63"/>
      <c r="AF33" s="63"/>
      <c r="AG33" s="60"/>
      <c r="AH33" s="78"/>
    </row>
    <row r="34" spans="1:34">
      <c r="A34" s="144"/>
      <c r="B34" s="118"/>
      <c r="C34" s="118"/>
      <c r="D34" s="119"/>
      <c r="E34" s="120"/>
      <c r="F34" s="121"/>
      <c r="G34" s="121"/>
      <c r="H34" s="121"/>
      <c r="I34" s="121"/>
      <c r="J34" s="174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243"/>
      <c r="W34" s="123"/>
      <c r="X34" s="123"/>
      <c r="Y34" s="123"/>
      <c r="Z34" s="123"/>
      <c r="AA34" s="123"/>
      <c r="AB34" s="123"/>
      <c r="AC34" s="123"/>
      <c r="AD34" s="120"/>
      <c r="AE34" s="120"/>
      <c r="AF34" s="120"/>
      <c r="AG34" s="123"/>
      <c r="AH34" s="124"/>
    </row>
    <row r="35" spans="1:34">
      <c r="A35" s="141" t="s">
        <v>159</v>
      </c>
      <c r="B35" s="29"/>
      <c r="C35" s="29"/>
      <c r="D35" s="2"/>
      <c r="E35" s="1"/>
      <c r="F35" s="26"/>
      <c r="G35" s="26"/>
      <c r="H35" s="26"/>
      <c r="I35" s="26"/>
      <c r="J35" s="17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3"/>
      <c r="V35" s="244"/>
      <c r="W35" s="17"/>
      <c r="X35" s="17"/>
      <c r="Y35" s="17"/>
      <c r="Z35" s="17"/>
      <c r="AA35" s="17"/>
      <c r="AB35" s="17"/>
      <c r="AC35" s="17"/>
      <c r="AD35" s="3"/>
      <c r="AE35" s="3"/>
      <c r="AF35" s="3"/>
      <c r="AG35" s="18"/>
    </row>
    <row r="36" spans="1:34">
      <c r="A36" s="141" t="s">
        <v>280</v>
      </c>
      <c r="B36" s="29"/>
      <c r="C36" s="29"/>
    </row>
  </sheetData>
  <sortState ref="B6:AH18">
    <sortCondition descending="1" ref="AG6:AG18"/>
  </sortState>
  <mergeCells count="2">
    <mergeCell ref="A1:AG2"/>
    <mergeCell ref="A3:AG3"/>
  </mergeCells>
  <pageMargins left="0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zoomScale="70" zoomScaleNormal="70" workbookViewId="0">
      <selection activeCell="X26" sqref="X26"/>
    </sheetView>
  </sheetViews>
  <sheetFormatPr defaultRowHeight="14.4"/>
  <cols>
    <col min="2" max="2" width="30.33203125" customWidth="1"/>
    <col min="3" max="3" width="15.33203125" bestFit="1" customWidth="1"/>
    <col min="4" max="4" width="11.6640625" style="5" bestFit="1" customWidth="1"/>
    <col min="5" max="5" width="9.88671875" style="5" customWidth="1"/>
    <col min="6" max="6" width="6.5546875" style="25" hidden="1" customWidth="1"/>
    <col min="7" max="7" width="4.44140625" style="25" hidden="1" customWidth="1"/>
    <col min="8" max="8" width="7.33203125" style="25" hidden="1" customWidth="1"/>
    <col min="9" max="9" width="8.5546875" style="25" hidden="1" customWidth="1"/>
    <col min="10" max="10" width="6.5546875" style="176" hidden="1" customWidth="1"/>
    <col min="11" max="11" width="4.44140625" style="176" hidden="1" customWidth="1"/>
    <col min="12" max="12" width="8.44140625" style="25" hidden="1" customWidth="1"/>
    <col min="13" max="13" width="4.5546875" style="25" hidden="1" customWidth="1"/>
    <col min="14" max="14" width="7.109375" style="25" hidden="1" customWidth="1"/>
    <col min="15" max="15" width="6.5546875" style="25" hidden="1" customWidth="1"/>
    <col min="16" max="16" width="8" style="25" hidden="1" customWidth="1"/>
    <col min="17" max="17" width="4.5546875" style="25" hidden="1" customWidth="1"/>
    <col min="18" max="18" width="8.109375" style="25" hidden="1" customWidth="1"/>
    <col min="19" max="19" width="4.44140625" style="25" hidden="1" customWidth="1"/>
    <col min="20" max="21" width="8.33203125" style="25" hidden="1" customWidth="1"/>
    <col min="22" max="22" width="8.33203125" style="9" hidden="1" customWidth="1"/>
    <col min="23" max="23" width="10.33203125" style="251" hidden="1" customWidth="1"/>
    <col min="24" max="24" width="10.33203125" style="9" customWidth="1"/>
    <col min="25" max="26" width="8.33203125" style="9" customWidth="1"/>
    <col min="27" max="27" width="8.77734375" style="9" customWidth="1"/>
    <col min="28" max="28" width="4.44140625" style="9" bestFit="1" customWidth="1"/>
    <col min="29" max="29" width="8.6640625" style="9" customWidth="1"/>
    <col min="30" max="30" width="10.33203125" style="9" customWidth="1"/>
    <col min="31" max="31" width="13.109375" style="5" customWidth="1"/>
    <col min="32" max="32" width="13.6640625" style="5" customWidth="1"/>
    <col min="33" max="33" width="14.33203125" style="5" customWidth="1"/>
    <col min="34" max="34" width="13.33203125" style="5" customWidth="1"/>
  </cols>
  <sheetData>
    <row r="1" spans="1:3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</row>
    <row r="2" spans="1:3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</row>
    <row r="3" spans="1:35" ht="17.399999999999999">
      <c r="A3" s="297" t="s">
        <v>148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</row>
    <row r="4" spans="1:35" ht="36">
      <c r="A4" s="12" t="s">
        <v>1</v>
      </c>
      <c r="B4" s="92" t="s">
        <v>2</v>
      </c>
      <c r="C4" s="92" t="s">
        <v>370</v>
      </c>
      <c r="D4" s="92" t="s">
        <v>21</v>
      </c>
      <c r="E4" s="92" t="s">
        <v>3</v>
      </c>
      <c r="F4" s="23" t="s">
        <v>157</v>
      </c>
      <c r="G4" s="23" t="s">
        <v>156</v>
      </c>
      <c r="H4" s="23" t="s">
        <v>158</v>
      </c>
      <c r="I4" s="23" t="s">
        <v>156</v>
      </c>
      <c r="J4" s="177" t="s">
        <v>162</v>
      </c>
      <c r="K4" s="177" t="s">
        <v>156</v>
      </c>
      <c r="L4" s="23" t="s">
        <v>163</v>
      </c>
      <c r="M4" s="23" t="s">
        <v>155</v>
      </c>
      <c r="N4" s="23" t="s">
        <v>164</v>
      </c>
      <c r="O4" s="23" t="s">
        <v>155</v>
      </c>
      <c r="P4" s="23" t="s">
        <v>339</v>
      </c>
      <c r="Q4" s="23" t="s">
        <v>155</v>
      </c>
      <c r="R4" s="23" t="s">
        <v>358</v>
      </c>
      <c r="S4" s="23" t="s">
        <v>156</v>
      </c>
      <c r="T4" s="23" t="s">
        <v>363</v>
      </c>
      <c r="U4" s="23" t="s">
        <v>155</v>
      </c>
      <c r="V4" s="14" t="s">
        <v>144</v>
      </c>
      <c r="W4" s="250" t="s">
        <v>44</v>
      </c>
      <c r="X4" s="148" t="s">
        <v>690</v>
      </c>
      <c r="Y4" s="148" t="s">
        <v>689</v>
      </c>
      <c r="Z4" s="148" t="s">
        <v>156</v>
      </c>
      <c r="AA4" s="148" t="s">
        <v>691</v>
      </c>
      <c r="AB4" s="148" t="s">
        <v>156</v>
      </c>
      <c r="AC4" s="256" t="s">
        <v>692</v>
      </c>
      <c r="AD4" s="256" t="s">
        <v>693</v>
      </c>
      <c r="AE4" s="12" t="s">
        <v>45</v>
      </c>
      <c r="AF4" s="12" t="s">
        <v>47</v>
      </c>
      <c r="AG4" s="12" t="s">
        <v>46</v>
      </c>
      <c r="AH4" s="12" t="s">
        <v>48</v>
      </c>
    </row>
    <row r="5" spans="1:35" ht="15.6">
      <c r="A5" s="213">
        <v>1</v>
      </c>
      <c r="B5" s="204" t="s">
        <v>97</v>
      </c>
      <c r="C5" s="214" t="s">
        <v>373</v>
      </c>
      <c r="D5" s="205" t="s">
        <v>426</v>
      </c>
      <c r="E5" s="206" t="s">
        <v>26</v>
      </c>
      <c r="F5" s="155">
        <v>108</v>
      </c>
      <c r="G5" s="155">
        <v>0.25</v>
      </c>
      <c r="H5" s="155">
        <v>116</v>
      </c>
      <c r="I5" s="155">
        <v>0.15</v>
      </c>
      <c r="J5" s="178">
        <v>114</v>
      </c>
      <c r="K5" s="178">
        <v>0.1</v>
      </c>
      <c r="L5" s="158">
        <v>120</v>
      </c>
      <c r="M5" s="155"/>
      <c r="N5" s="158">
        <v>122</v>
      </c>
      <c r="O5" s="158">
        <v>0.25</v>
      </c>
      <c r="P5" s="155"/>
      <c r="Q5" s="155"/>
      <c r="R5" s="147">
        <v>114</v>
      </c>
      <c r="S5" s="147">
        <v>0.25</v>
      </c>
      <c r="T5" s="158">
        <v>118</v>
      </c>
      <c r="U5" s="155"/>
      <c r="V5" s="49">
        <v>360.25</v>
      </c>
      <c r="W5" s="178">
        <f t="shared" ref="W5:W18" si="0">AVERAGE(V5/3)</f>
        <v>120.08333333333333</v>
      </c>
      <c r="X5" s="285">
        <v>120.08</v>
      </c>
      <c r="Y5" s="285">
        <v>120</v>
      </c>
      <c r="Z5" s="285">
        <v>0.25</v>
      </c>
      <c r="AA5" s="285">
        <v>111</v>
      </c>
      <c r="AB5" s="285">
        <v>0.25</v>
      </c>
      <c r="AC5" s="279">
        <v>351.58</v>
      </c>
      <c r="AD5" s="284">
        <f t="shared" ref="AD5:AD14" si="1">(AC5/3)</f>
        <v>117.19333333333333</v>
      </c>
      <c r="AE5" s="112"/>
      <c r="AF5" s="112"/>
      <c r="AG5" s="112"/>
      <c r="AH5" s="284">
        <f t="shared" ref="AH5:AH14" si="2">AD5+AE5+AF5+AG5</f>
        <v>117.19333333333333</v>
      </c>
    </row>
    <row r="6" spans="1:35" ht="15.6">
      <c r="A6" s="213">
        <v>2</v>
      </c>
      <c r="B6" s="204" t="s">
        <v>99</v>
      </c>
      <c r="C6" s="214" t="s">
        <v>447</v>
      </c>
      <c r="D6" s="207" t="s">
        <v>448</v>
      </c>
      <c r="E6" s="206" t="s">
        <v>79</v>
      </c>
      <c r="F6" s="155"/>
      <c r="G6" s="155"/>
      <c r="H6" s="155"/>
      <c r="I6" s="155"/>
      <c r="J6" s="178">
        <v>110</v>
      </c>
      <c r="K6" s="178"/>
      <c r="L6" s="155">
        <v>109</v>
      </c>
      <c r="M6" s="155"/>
      <c r="N6" s="158">
        <v>116</v>
      </c>
      <c r="O6" s="155"/>
      <c r="P6" s="158">
        <v>112</v>
      </c>
      <c r="Q6" s="155"/>
      <c r="R6" s="158">
        <v>101</v>
      </c>
      <c r="S6" s="156"/>
      <c r="T6" s="161">
        <v>76</v>
      </c>
      <c r="U6" s="155"/>
      <c r="V6" s="49">
        <v>329</v>
      </c>
      <c r="W6" s="178">
        <f t="shared" si="0"/>
        <v>109.66666666666667</v>
      </c>
      <c r="X6" s="285">
        <v>109.67</v>
      </c>
      <c r="Y6" s="285">
        <v>118</v>
      </c>
      <c r="Z6" s="285"/>
      <c r="AA6" s="285">
        <v>118</v>
      </c>
      <c r="AB6" s="285">
        <v>0.1</v>
      </c>
      <c r="AC6" s="279">
        <v>345.77</v>
      </c>
      <c r="AD6" s="284">
        <f t="shared" si="1"/>
        <v>115.25666666666666</v>
      </c>
      <c r="AE6" s="112"/>
      <c r="AF6" s="112"/>
      <c r="AG6" s="112"/>
      <c r="AH6" s="284">
        <f t="shared" si="2"/>
        <v>115.25666666666666</v>
      </c>
    </row>
    <row r="7" spans="1:35" ht="15.6">
      <c r="A7" s="213">
        <v>3</v>
      </c>
      <c r="B7" s="204" t="s">
        <v>104</v>
      </c>
      <c r="C7" s="214" t="s">
        <v>383</v>
      </c>
      <c r="D7" s="207" t="s">
        <v>418</v>
      </c>
      <c r="E7" s="206" t="s">
        <v>79</v>
      </c>
      <c r="F7" s="155">
        <v>109</v>
      </c>
      <c r="G7" s="155"/>
      <c r="H7" s="155">
        <v>115</v>
      </c>
      <c r="I7" s="155"/>
      <c r="J7" s="178"/>
      <c r="K7" s="178"/>
      <c r="L7" s="155"/>
      <c r="M7" s="155"/>
      <c r="N7" s="147">
        <v>108</v>
      </c>
      <c r="O7" s="155"/>
      <c r="P7" s="158">
        <v>118</v>
      </c>
      <c r="Q7" s="158">
        <v>0.15</v>
      </c>
      <c r="R7" s="158">
        <v>113</v>
      </c>
      <c r="S7" s="155"/>
      <c r="T7" s="158">
        <v>116</v>
      </c>
      <c r="U7" s="158">
        <v>0.15</v>
      </c>
      <c r="V7" s="49">
        <v>347.3</v>
      </c>
      <c r="W7" s="178">
        <f t="shared" si="0"/>
        <v>115.76666666666667</v>
      </c>
      <c r="X7" s="285">
        <v>115.77</v>
      </c>
      <c r="Y7" s="285">
        <v>113</v>
      </c>
      <c r="Z7" s="285"/>
      <c r="AA7" s="285">
        <v>115</v>
      </c>
      <c r="AB7" s="285"/>
      <c r="AC7" s="279">
        <v>343.77</v>
      </c>
      <c r="AD7" s="284">
        <f t="shared" si="1"/>
        <v>114.58999999999999</v>
      </c>
      <c r="AE7" s="112"/>
      <c r="AF7" s="112"/>
      <c r="AG7" s="112"/>
      <c r="AH7" s="284">
        <f t="shared" si="2"/>
        <v>114.58999999999999</v>
      </c>
    </row>
    <row r="8" spans="1:35" s="6" customFormat="1" ht="15.6">
      <c r="A8" s="213">
        <v>4</v>
      </c>
      <c r="B8" s="204" t="s">
        <v>100</v>
      </c>
      <c r="C8" s="214" t="s">
        <v>385</v>
      </c>
      <c r="D8" s="207" t="s">
        <v>416</v>
      </c>
      <c r="E8" s="206" t="s">
        <v>22</v>
      </c>
      <c r="F8" s="155">
        <v>111</v>
      </c>
      <c r="G8" s="155">
        <v>0.15</v>
      </c>
      <c r="H8" s="155">
        <v>109</v>
      </c>
      <c r="I8" s="155"/>
      <c r="J8" s="178"/>
      <c r="K8" s="178"/>
      <c r="L8" s="155"/>
      <c r="M8" s="155"/>
      <c r="N8" s="147">
        <v>105</v>
      </c>
      <c r="O8" s="155"/>
      <c r="P8" s="158">
        <v>117</v>
      </c>
      <c r="Q8" s="155"/>
      <c r="R8" s="158">
        <v>113</v>
      </c>
      <c r="S8" s="158">
        <v>0.15</v>
      </c>
      <c r="T8" s="158">
        <v>116</v>
      </c>
      <c r="U8" s="155"/>
      <c r="V8" s="49">
        <v>346.15</v>
      </c>
      <c r="W8" s="178">
        <f t="shared" si="0"/>
        <v>115.38333333333333</v>
      </c>
      <c r="X8" s="285">
        <v>115.38</v>
      </c>
      <c r="Y8" s="285">
        <v>116</v>
      </c>
      <c r="Z8" s="285"/>
      <c r="AA8" s="285">
        <v>112</v>
      </c>
      <c r="AB8" s="285"/>
      <c r="AC8" s="279">
        <v>343.38</v>
      </c>
      <c r="AD8" s="284">
        <f t="shared" si="1"/>
        <v>114.46</v>
      </c>
      <c r="AE8" s="113"/>
      <c r="AF8" s="113"/>
      <c r="AG8" s="113"/>
      <c r="AH8" s="284">
        <f t="shared" si="2"/>
        <v>114.46</v>
      </c>
    </row>
    <row r="9" spans="1:35" ht="15.6">
      <c r="A9" s="213">
        <v>5</v>
      </c>
      <c r="B9" s="204" t="s">
        <v>103</v>
      </c>
      <c r="C9" s="214" t="s">
        <v>445</v>
      </c>
      <c r="D9" s="207" t="s">
        <v>444</v>
      </c>
      <c r="E9" s="206" t="s">
        <v>26</v>
      </c>
      <c r="F9" s="155">
        <v>107</v>
      </c>
      <c r="G9" s="155">
        <v>0.1</v>
      </c>
      <c r="H9" s="155">
        <v>113</v>
      </c>
      <c r="I9" s="155">
        <v>0.15</v>
      </c>
      <c r="J9" s="178"/>
      <c r="K9" s="178"/>
      <c r="L9" s="155"/>
      <c r="M9" s="155"/>
      <c r="N9" s="158">
        <v>112</v>
      </c>
      <c r="O9" s="155"/>
      <c r="P9" s="158">
        <v>110</v>
      </c>
      <c r="Q9" s="155"/>
      <c r="R9" s="158">
        <v>110</v>
      </c>
      <c r="S9" s="158">
        <v>0.1</v>
      </c>
      <c r="T9" s="147">
        <v>109</v>
      </c>
      <c r="U9" s="155"/>
      <c r="V9" s="49">
        <v>332.1</v>
      </c>
      <c r="W9" s="178">
        <f t="shared" si="0"/>
        <v>110.7</v>
      </c>
      <c r="X9" s="285">
        <v>110.7</v>
      </c>
      <c r="Y9" s="285">
        <v>116</v>
      </c>
      <c r="Z9" s="285">
        <v>0.1</v>
      </c>
      <c r="AA9" s="285">
        <v>116</v>
      </c>
      <c r="AB9" s="285"/>
      <c r="AC9" s="279">
        <v>342.8</v>
      </c>
      <c r="AD9" s="284">
        <f t="shared" si="1"/>
        <v>114.26666666666667</v>
      </c>
      <c r="AE9" s="112"/>
      <c r="AF9" s="112"/>
      <c r="AG9" s="112"/>
      <c r="AH9" s="284">
        <f t="shared" si="2"/>
        <v>114.26666666666667</v>
      </c>
    </row>
    <row r="10" spans="1:35" s="6" customFormat="1" ht="15.6">
      <c r="A10" s="213">
        <v>6</v>
      </c>
      <c r="B10" s="204" t="s">
        <v>101</v>
      </c>
      <c r="C10" s="214" t="s">
        <v>387</v>
      </c>
      <c r="D10" s="208" t="s">
        <v>414</v>
      </c>
      <c r="E10" s="206" t="s">
        <v>26</v>
      </c>
      <c r="F10" s="155"/>
      <c r="G10" s="155"/>
      <c r="H10" s="155"/>
      <c r="I10" s="155"/>
      <c r="J10" s="178"/>
      <c r="K10" s="178"/>
      <c r="L10" s="155"/>
      <c r="M10" s="155"/>
      <c r="N10" s="158">
        <v>121</v>
      </c>
      <c r="O10" s="158">
        <v>0.15</v>
      </c>
      <c r="P10" s="158">
        <v>110</v>
      </c>
      <c r="Q10" s="158">
        <v>0.25</v>
      </c>
      <c r="R10" s="147">
        <v>106</v>
      </c>
      <c r="S10" s="155"/>
      <c r="T10" s="158">
        <v>111</v>
      </c>
      <c r="U10" s="158">
        <v>0.25</v>
      </c>
      <c r="V10" s="49">
        <v>342.65</v>
      </c>
      <c r="W10" s="178">
        <f t="shared" si="0"/>
        <v>114.21666666666665</v>
      </c>
      <c r="X10" s="285">
        <v>114.22</v>
      </c>
      <c r="Y10" s="285">
        <v>109</v>
      </c>
      <c r="Z10" s="285">
        <v>0.15</v>
      </c>
      <c r="AA10" s="285">
        <v>116</v>
      </c>
      <c r="AB10" s="285">
        <v>0.15</v>
      </c>
      <c r="AC10" s="279">
        <v>339.52</v>
      </c>
      <c r="AD10" s="284">
        <f t="shared" si="1"/>
        <v>113.17333333333333</v>
      </c>
      <c r="AE10" s="112"/>
      <c r="AF10" s="112"/>
      <c r="AG10" s="112"/>
      <c r="AH10" s="284">
        <f t="shared" si="2"/>
        <v>113.17333333333333</v>
      </c>
    </row>
    <row r="11" spans="1:35" s="6" customFormat="1" ht="15.6">
      <c r="A11" s="213">
        <v>7</v>
      </c>
      <c r="B11" s="204" t="s">
        <v>102</v>
      </c>
      <c r="C11" s="214" t="s">
        <v>440</v>
      </c>
      <c r="D11" s="208" t="s">
        <v>441</v>
      </c>
      <c r="E11" s="206" t="s">
        <v>22</v>
      </c>
      <c r="F11" s="155">
        <v>106</v>
      </c>
      <c r="G11" s="155"/>
      <c r="H11" s="155">
        <v>113</v>
      </c>
      <c r="I11" s="155">
        <v>0.25</v>
      </c>
      <c r="J11" s="178"/>
      <c r="K11" s="178"/>
      <c r="L11" s="155"/>
      <c r="M11" s="155"/>
      <c r="N11" s="158">
        <v>112</v>
      </c>
      <c r="O11" s="155"/>
      <c r="P11" s="158">
        <v>110</v>
      </c>
      <c r="Q11" s="155"/>
      <c r="R11" s="147">
        <v>108</v>
      </c>
      <c r="S11" s="155"/>
      <c r="T11" s="158">
        <v>114</v>
      </c>
      <c r="U11" s="158">
        <v>0.1</v>
      </c>
      <c r="V11" s="49">
        <v>336.1</v>
      </c>
      <c r="W11" s="178">
        <f t="shared" si="0"/>
        <v>112.03333333333335</v>
      </c>
      <c r="X11" s="285">
        <v>112.03</v>
      </c>
      <c r="Y11" s="285">
        <v>107</v>
      </c>
      <c r="Z11" s="285"/>
      <c r="AA11" s="285">
        <v>110</v>
      </c>
      <c r="AB11" s="285"/>
      <c r="AC11" s="279">
        <v>329.03</v>
      </c>
      <c r="AD11" s="284">
        <f t="shared" si="1"/>
        <v>109.67666666666666</v>
      </c>
      <c r="AE11" s="112"/>
      <c r="AF11" s="112"/>
      <c r="AG11" s="112"/>
      <c r="AH11" s="284">
        <f t="shared" si="2"/>
        <v>109.67666666666666</v>
      </c>
      <c r="AI11" s="11"/>
    </row>
    <row r="12" spans="1:35" s="6" customFormat="1" ht="15.6">
      <c r="A12" s="213">
        <v>8</v>
      </c>
      <c r="B12" s="204" t="s">
        <v>303</v>
      </c>
      <c r="C12" s="214" t="s">
        <v>446</v>
      </c>
      <c r="D12" s="209" t="s">
        <v>325</v>
      </c>
      <c r="E12" s="210" t="s">
        <v>26</v>
      </c>
      <c r="F12" s="156"/>
      <c r="G12" s="156"/>
      <c r="H12" s="156"/>
      <c r="I12" s="156"/>
      <c r="J12" s="179"/>
      <c r="K12" s="179"/>
      <c r="L12" s="156"/>
      <c r="M12" s="156"/>
      <c r="N12" s="161">
        <v>105</v>
      </c>
      <c r="O12" s="156"/>
      <c r="P12" s="159">
        <v>115</v>
      </c>
      <c r="Q12" s="159">
        <v>0.1</v>
      </c>
      <c r="R12" s="159">
        <v>109</v>
      </c>
      <c r="S12" s="156"/>
      <c r="T12" s="159">
        <v>105</v>
      </c>
      <c r="U12" s="156"/>
      <c r="V12" s="116">
        <v>329.1</v>
      </c>
      <c r="W12" s="178">
        <f t="shared" si="0"/>
        <v>109.7</v>
      </c>
      <c r="X12" s="285">
        <v>109.7</v>
      </c>
      <c r="Y12" s="285">
        <v>105</v>
      </c>
      <c r="Z12" s="285"/>
      <c r="AA12" s="285">
        <v>109</v>
      </c>
      <c r="AB12" s="285"/>
      <c r="AC12" s="279">
        <v>323.7</v>
      </c>
      <c r="AD12" s="284">
        <f t="shared" si="1"/>
        <v>107.89999999999999</v>
      </c>
      <c r="AE12" s="115"/>
      <c r="AF12" s="115"/>
      <c r="AG12" s="115"/>
      <c r="AH12" s="284">
        <f t="shared" si="2"/>
        <v>107.89999999999999</v>
      </c>
    </row>
    <row r="13" spans="1:35" s="6" customFormat="1" ht="15.6">
      <c r="A13" s="213">
        <v>9</v>
      </c>
      <c r="B13" s="204" t="s">
        <v>105</v>
      </c>
      <c r="C13" s="214" t="s">
        <v>453</v>
      </c>
      <c r="D13" s="207" t="s">
        <v>452</v>
      </c>
      <c r="E13" s="206" t="s">
        <v>26</v>
      </c>
      <c r="F13" s="155">
        <v>96</v>
      </c>
      <c r="G13" s="155"/>
      <c r="H13" s="155"/>
      <c r="I13" s="155"/>
      <c r="J13" s="178"/>
      <c r="K13" s="178"/>
      <c r="L13" s="155"/>
      <c r="M13" s="155"/>
      <c r="N13" s="158">
        <v>118</v>
      </c>
      <c r="O13" s="155"/>
      <c r="P13" s="158">
        <v>100</v>
      </c>
      <c r="Q13" s="155"/>
      <c r="R13" s="147">
        <v>89</v>
      </c>
      <c r="S13" s="155"/>
      <c r="T13" s="158">
        <v>98</v>
      </c>
      <c r="U13" s="155"/>
      <c r="V13" s="49">
        <v>316</v>
      </c>
      <c r="W13" s="178">
        <f t="shared" si="0"/>
        <v>105.33333333333333</v>
      </c>
      <c r="X13" s="285">
        <v>105.33</v>
      </c>
      <c r="Y13" s="285">
        <v>107</v>
      </c>
      <c r="Z13" s="285"/>
      <c r="AA13" s="285">
        <v>107</v>
      </c>
      <c r="AB13" s="285"/>
      <c r="AC13" s="279">
        <v>319.33</v>
      </c>
      <c r="AD13" s="284">
        <f t="shared" si="1"/>
        <v>106.44333333333333</v>
      </c>
      <c r="AE13" s="112"/>
      <c r="AF13" s="112"/>
      <c r="AG13" s="112"/>
      <c r="AH13" s="284">
        <f t="shared" si="2"/>
        <v>106.44333333333333</v>
      </c>
    </row>
    <row r="14" spans="1:35" s="6" customFormat="1" ht="15.6">
      <c r="A14" s="213">
        <v>10</v>
      </c>
      <c r="B14" s="204" t="s">
        <v>301</v>
      </c>
      <c r="C14" s="214" t="s">
        <v>450</v>
      </c>
      <c r="D14" s="209" t="s">
        <v>323</v>
      </c>
      <c r="E14" s="210" t="s">
        <v>22</v>
      </c>
      <c r="F14" s="156"/>
      <c r="G14" s="156"/>
      <c r="H14" s="156"/>
      <c r="I14" s="156"/>
      <c r="J14" s="179"/>
      <c r="K14" s="179"/>
      <c r="L14" s="156"/>
      <c r="M14" s="156"/>
      <c r="N14" s="159">
        <v>109</v>
      </c>
      <c r="O14" s="156"/>
      <c r="P14" s="159">
        <v>106</v>
      </c>
      <c r="Q14" s="156"/>
      <c r="R14" s="161">
        <v>103</v>
      </c>
      <c r="S14" s="156"/>
      <c r="T14" s="159">
        <v>107</v>
      </c>
      <c r="U14" s="156"/>
      <c r="V14" s="116">
        <v>322</v>
      </c>
      <c r="W14" s="178">
        <f t="shared" si="0"/>
        <v>107.33333333333333</v>
      </c>
      <c r="X14" s="285">
        <v>107.33</v>
      </c>
      <c r="Y14" s="285">
        <v>103</v>
      </c>
      <c r="Z14" s="285"/>
      <c r="AA14" s="285">
        <v>108</v>
      </c>
      <c r="AB14" s="285"/>
      <c r="AC14" s="279">
        <v>318.33</v>
      </c>
      <c r="AD14" s="284">
        <f t="shared" si="1"/>
        <v>106.11</v>
      </c>
      <c r="AE14" s="112"/>
      <c r="AF14" s="112"/>
      <c r="AG14" s="112"/>
      <c r="AH14" s="284">
        <f t="shared" si="2"/>
        <v>106.11</v>
      </c>
    </row>
    <row r="15" spans="1:35" s="6" customFormat="1" hidden="1">
      <c r="A15" s="213">
        <v>11</v>
      </c>
      <c r="B15" s="204" t="s">
        <v>106</v>
      </c>
      <c r="C15" s="214" t="s">
        <v>442</v>
      </c>
      <c r="D15" s="207" t="s">
        <v>443</v>
      </c>
      <c r="E15" s="206" t="s">
        <v>43</v>
      </c>
      <c r="F15" s="155"/>
      <c r="G15" s="155"/>
      <c r="H15" s="155"/>
      <c r="I15" s="155"/>
      <c r="J15" s="178"/>
      <c r="K15" s="178"/>
      <c r="L15" s="155"/>
      <c r="M15" s="155"/>
      <c r="N15" s="158">
        <v>116</v>
      </c>
      <c r="O15" s="155"/>
      <c r="P15" s="147">
        <v>105</v>
      </c>
      <c r="Q15" s="155"/>
      <c r="R15" s="158">
        <v>106</v>
      </c>
      <c r="S15" s="155"/>
      <c r="T15" s="158">
        <v>112</v>
      </c>
      <c r="U15" s="155"/>
      <c r="V15" s="49">
        <v>334</v>
      </c>
      <c r="W15" s="178">
        <f t="shared" si="0"/>
        <v>111.33333333333333</v>
      </c>
      <c r="X15" s="49">
        <v>111.33</v>
      </c>
      <c r="Y15" s="49"/>
      <c r="Z15" s="49"/>
      <c r="AA15" s="49"/>
      <c r="AB15" s="49"/>
      <c r="AC15" s="49"/>
      <c r="AD15" s="49"/>
      <c r="AE15" s="112"/>
      <c r="AF15" s="112"/>
      <c r="AG15" s="112"/>
      <c r="AH15" s="49"/>
    </row>
    <row r="16" spans="1:35" hidden="1">
      <c r="A16" s="213">
        <v>12</v>
      </c>
      <c r="B16" s="211" t="s">
        <v>300</v>
      </c>
      <c r="C16" s="214" t="s">
        <v>449</v>
      </c>
      <c r="D16" s="212" t="s">
        <v>321</v>
      </c>
      <c r="E16" s="213" t="s">
        <v>22</v>
      </c>
      <c r="F16" s="157"/>
      <c r="G16" s="157"/>
      <c r="H16" s="157"/>
      <c r="I16" s="157"/>
      <c r="J16" s="180"/>
      <c r="K16" s="180"/>
      <c r="L16" s="157"/>
      <c r="M16" s="157"/>
      <c r="N16" s="160">
        <v>111</v>
      </c>
      <c r="O16" s="157"/>
      <c r="P16" s="160">
        <v>109</v>
      </c>
      <c r="Q16" s="157"/>
      <c r="R16" s="162">
        <v>104</v>
      </c>
      <c r="S16" s="121"/>
      <c r="T16" s="283">
        <v>108</v>
      </c>
      <c r="U16" s="157"/>
      <c r="V16" s="114">
        <v>328</v>
      </c>
      <c r="W16" s="178">
        <f t="shared" si="0"/>
        <v>109.33333333333333</v>
      </c>
      <c r="X16" s="49">
        <v>109.33</v>
      </c>
      <c r="Y16" s="49"/>
      <c r="Z16" s="49"/>
      <c r="AA16" s="49"/>
      <c r="AB16" s="49"/>
      <c r="AC16" s="49"/>
      <c r="AD16" s="49"/>
      <c r="AE16" s="112"/>
      <c r="AF16" s="112"/>
      <c r="AG16" s="112"/>
      <c r="AH16" s="49"/>
    </row>
    <row r="17" spans="1:34" hidden="1">
      <c r="A17" s="213">
        <v>13</v>
      </c>
      <c r="B17" s="204" t="s">
        <v>107</v>
      </c>
      <c r="C17" s="214" t="s">
        <v>451</v>
      </c>
      <c r="D17" s="207" t="s">
        <v>327</v>
      </c>
      <c r="E17" s="206" t="s">
        <v>25</v>
      </c>
      <c r="F17" s="155">
        <v>88</v>
      </c>
      <c r="G17" s="155"/>
      <c r="H17" s="155">
        <v>89</v>
      </c>
      <c r="I17" s="155"/>
      <c r="J17" s="178"/>
      <c r="K17" s="178"/>
      <c r="L17" s="155"/>
      <c r="M17" s="155"/>
      <c r="N17" s="158">
        <v>105</v>
      </c>
      <c r="O17" s="155"/>
      <c r="P17" s="158">
        <v>108</v>
      </c>
      <c r="Q17" s="155"/>
      <c r="R17" s="147">
        <v>98</v>
      </c>
      <c r="S17" s="281"/>
      <c r="T17" s="282">
        <v>103</v>
      </c>
      <c r="U17" s="155"/>
      <c r="V17" s="49">
        <v>316</v>
      </c>
      <c r="W17" s="178">
        <f t="shared" si="0"/>
        <v>105.33333333333333</v>
      </c>
      <c r="X17" s="49">
        <v>105.33</v>
      </c>
      <c r="Y17" s="49"/>
      <c r="Z17" s="49"/>
      <c r="AA17" s="49"/>
      <c r="AB17" s="49"/>
      <c r="AC17" s="49"/>
      <c r="AD17" s="49"/>
      <c r="AE17" s="115"/>
      <c r="AF17" s="115"/>
      <c r="AG17" s="115"/>
      <c r="AH17" s="49"/>
    </row>
    <row r="18" spans="1:34" hidden="1">
      <c r="A18" s="213">
        <v>14</v>
      </c>
      <c r="B18" s="204" t="s">
        <v>108</v>
      </c>
      <c r="C18" s="214" t="s">
        <v>454</v>
      </c>
      <c r="D18" s="207" t="s">
        <v>455</v>
      </c>
      <c r="E18" s="206" t="s">
        <v>26</v>
      </c>
      <c r="F18" s="155"/>
      <c r="G18" s="155"/>
      <c r="H18" s="155"/>
      <c r="I18" s="155"/>
      <c r="J18" s="178"/>
      <c r="K18" s="178"/>
      <c r="L18" s="155"/>
      <c r="M18" s="155"/>
      <c r="N18" s="158">
        <v>104</v>
      </c>
      <c r="O18" s="155"/>
      <c r="P18" s="158">
        <v>102</v>
      </c>
      <c r="Q18" s="155"/>
      <c r="R18" s="147">
        <v>82</v>
      </c>
      <c r="S18" s="155"/>
      <c r="T18" s="158">
        <v>96</v>
      </c>
      <c r="U18" s="155"/>
      <c r="V18" s="117">
        <v>302</v>
      </c>
      <c r="W18" s="178">
        <f t="shared" si="0"/>
        <v>100.66666666666667</v>
      </c>
      <c r="X18" s="49">
        <v>100.67</v>
      </c>
      <c r="Y18" s="49"/>
      <c r="Z18" s="49"/>
      <c r="AA18" s="49"/>
      <c r="AB18" s="49"/>
      <c r="AC18" s="49"/>
      <c r="AD18" s="49"/>
      <c r="AE18" s="115"/>
      <c r="AF18" s="115"/>
      <c r="AG18" s="115"/>
      <c r="AH18" s="49"/>
    </row>
    <row r="19" spans="1:34" hidden="1">
      <c r="A19" s="213">
        <v>15</v>
      </c>
      <c r="B19" s="204" t="s">
        <v>302</v>
      </c>
      <c r="C19" s="214" t="s">
        <v>456</v>
      </c>
      <c r="D19" s="210" t="s">
        <v>324</v>
      </c>
      <c r="E19" s="210" t="s">
        <v>26</v>
      </c>
      <c r="F19" s="156"/>
      <c r="G19" s="156"/>
      <c r="H19" s="156"/>
      <c r="I19" s="156"/>
      <c r="J19" s="179"/>
      <c r="K19" s="179"/>
      <c r="L19" s="156"/>
      <c r="M19" s="156"/>
      <c r="N19" s="156">
        <v>107</v>
      </c>
      <c r="O19" s="156"/>
      <c r="P19" s="156">
        <v>105</v>
      </c>
      <c r="Q19" s="156"/>
      <c r="R19" s="156"/>
      <c r="S19" s="155"/>
      <c r="T19" s="155"/>
      <c r="U19" s="156"/>
      <c r="V19" s="116"/>
      <c r="W19" s="178">
        <f t="shared" ref="W19:W22" si="3">AVERAGE(V19/3)</f>
        <v>0</v>
      </c>
      <c r="X19" s="49"/>
      <c r="Y19" s="49"/>
      <c r="Z19" s="49"/>
      <c r="AA19" s="49"/>
      <c r="AB19" s="49"/>
      <c r="AC19" s="49"/>
      <c r="AD19" s="49"/>
      <c r="AE19" s="112"/>
      <c r="AF19" s="112"/>
      <c r="AG19" s="112"/>
      <c r="AH19" s="49"/>
    </row>
    <row r="20" spans="1:34" hidden="1">
      <c r="A20" s="213">
        <v>16</v>
      </c>
      <c r="B20" s="204" t="s">
        <v>304</v>
      </c>
      <c r="C20" s="214" t="s">
        <v>457</v>
      </c>
      <c r="D20" s="210" t="s">
        <v>336</v>
      </c>
      <c r="E20" s="210" t="s">
        <v>26</v>
      </c>
      <c r="F20" s="156"/>
      <c r="G20" s="156"/>
      <c r="H20" s="156"/>
      <c r="I20" s="156"/>
      <c r="J20" s="179"/>
      <c r="K20" s="179"/>
      <c r="L20" s="156"/>
      <c r="M20" s="156"/>
      <c r="N20" s="156">
        <v>105</v>
      </c>
      <c r="O20" s="156"/>
      <c r="P20" s="156">
        <v>97</v>
      </c>
      <c r="Q20" s="156"/>
      <c r="R20" s="156"/>
      <c r="S20" s="156"/>
      <c r="T20" s="156"/>
      <c r="U20" s="156"/>
      <c r="V20" s="116"/>
      <c r="W20" s="178">
        <f t="shared" si="3"/>
        <v>0</v>
      </c>
      <c r="X20" s="49"/>
      <c r="Y20" s="49"/>
      <c r="Z20" s="49"/>
      <c r="AA20" s="49"/>
      <c r="AB20" s="49"/>
      <c r="AC20" s="49"/>
      <c r="AD20" s="49"/>
      <c r="AE20" s="115"/>
      <c r="AF20" s="115"/>
      <c r="AG20" s="115"/>
      <c r="AH20" s="49"/>
    </row>
    <row r="21" spans="1:34" hidden="1">
      <c r="A21" s="213">
        <v>17</v>
      </c>
      <c r="B21" s="204" t="s">
        <v>305</v>
      </c>
      <c r="C21" s="214" t="s">
        <v>458</v>
      </c>
      <c r="D21" s="210" t="s">
        <v>327</v>
      </c>
      <c r="E21" s="210" t="s">
        <v>25</v>
      </c>
      <c r="F21" s="156"/>
      <c r="G21" s="156"/>
      <c r="H21" s="156"/>
      <c r="I21" s="156"/>
      <c r="J21" s="179"/>
      <c r="K21" s="179"/>
      <c r="L21" s="156"/>
      <c r="M21" s="156"/>
      <c r="N21" s="156">
        <v>103</v>
      </c>
      <c r="O21" s="156"/>
      <c r="P21" s="156">
        <v>98</v>
      </c>
      <c r="Q21" s="156"/>
      <c r="R21" s="156"/>
      <c r="S21" s="156"/>
      <c r="T21" s="156"/>
      <c r="U21" s="156"/>
      <c r="V21" s="116"/>
      <c r="W21" s="178">
        <f t="shared" si="3"/>
        <v>0</v>
      </c>
      <c r="X21" s="49"/>
      <c r="Y21" s="49"/>
      <c r="Z21" s="49"/>
      <c r="AA21" s="49"/>
      <c r="AB21" s="49"/>
      <c r="AC21" s="49"/>
      <c r="AD21" s="49"/>
      <c r="AE21" s="115"/>
      <c r="AF21" s="115"/>
      <c r="AG21" s="115"/>
      <c r="AH21" s="49"/>
    </row>
    <row r="22" spans="1:34" hidden="1">
      <c r="A22" s="213">
        <v>18</v>
      </c>
      <c r="B22" s="204" t="s">
        <v>306</v>
      </c>
      <c r="C22" s="214" t="s">
        <v>459</v>
      </c>
      <c r="D22" s="210" t="s">
        <v>328</v>
      </c>
      <c r="E22" s="210" t="s">
        <v>25</v>
      </c>
      <c r="F22" s="156"/>
      <c r="G22" s="156"/>
      <c r="H22" s="156"/>
      <c r="I22" s="156"/>
      <c r="J22" s="179"/>
      <c r="K22" s="179"/>
      <c r="L22" s="156"/>
      <c r="M22" s="156"/>
      <c r="N22" s="156">
        <v>101</v>
      </c>
      <c r="O22" s="156"/>
      <c r="P22" s="156">
        <v>0</v>
      </c>
      <c r="Q22" s="156"/>
      <c r="R22" s="156"/>
      <c r="S22" s="156"/>
      <c r="T22" s="156"/>
      <c r="U22" s="156"/>
      <c r="V22" s="116"/>
      <c r="W22" s="178">
        <f t="shared" si="3"/>
        <v>0</v>
      </c>
      <c r="X22" s="49"/>
      <c r="Y22" s="49"/>
      <c r="Z22" s="49"/>
      <c r="AA22" s="49"/>
      <c r="AB22" s="49"/>
      <c r="AC22" s="49"/>
      <c r="AD22" s="49"/>
      <c r="AE22" s="115"/>
      <c r="AF22" s="115"/>
      <c r="AG22" s="115"/>
      <c r="AH22" s="49"/>
    </row>
    <row r="23" spans="1:34">
      <c r="S23" s="156"/>
      <c r="T23" s="156"/>
    </row>
  </sheetData>
  <sortState ref="B5:AH18">
    <sortCondition descending="1" ref="AH5:AH18"/>
  </sortState>
  <mergeCells count="2">
    <mergeCell ref="A1:AH2"/>
    <mergeCell ref="A3:AH3"/>
  </mergeCells>
  <printOptions horizontalCentered="1" verticalCentered="1"/>
  <pageMargins left="0.7" right="0.7" top="0.5" bottom="0.75" header="0.3" footer="0.3"/>
  <pageSetup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"/>
  <sheetViews>
    <sheetView zoomScale="85" zoomScaleNormal="85" workbookViewId="0">
      <selection activeCell="B39" sqref="B39"/>
    </sheetView>
  </sheetViews>
  <sheetFormatPr defaultRowHeight="14.4"/>
  <cols>
    <col min="2" max="2" width="31.5546875" customWidth="1"/>
    <col min="3" max="3" width="14.88671875" bestFit="1" customWidth="1"/>
    <col min="4" max="4" width="10.88671875" style="5" bestFit="1" customWidth="1"/>
    <col min="5" max="5" width="6.109375" bestFit="1" customWidth="1"/>
    <col min="6" max="7" width="7" style="27" hidden="1" customWidth="1"/>
    <col min="8" max="9" width="8.44140625" style="27" hidden="1" customWidth="1"/>
    <col min="10" max="10" width="8.44140625" style="182" hidden="1" customWidth="1"/>
    <col min="11" max="11" width="4.44140625" style="182" hidden="1" customWidth="1"/>
    <col min="12" max="12" width="7.88671875" style="27" hidden="1" customWidth="1"/>
    <col min="13" max="13" width="7.88671875" style="25" hidden="1" customWidth="1"/>
    <col min="14" max="14" width="4" style="25" hidden="1" customWidth="1"/>
    <col min="15" max="15" width="8.6640625" style="25" hidden="1" customWidth="1"/>
    <col min="16" max="16" width="4" style="25" hidden="1" customWidth="1"/>
    <col min="17" max="21" width="7.44140625" style="25" hidden="1" customWidth="1"/>
    <col min="22" max="22" width="0" style="25" hidden="1" customWidth="1"/>
    <col min="23" max="23" width="0" style="248" hidden="1" customWidth="1"/>
    <col min="24" max="24" width="8.88671875" style="15"/>
    <col min="25" max="26" width="7" style="15" customWidth="1"/>
    <col min="27" max="27" width="7.33203125" style="15" customWidth="1"/>
    <col min="28" max="28" width="3.6640625" style="15" bestFit="1" customWidth="1"/>
    <col min="29" max="29" width="6.5546875" style="15" customWidth="1"/>
    <col min="30" max="30" width="7.88671875" style="15" customWidth="1"/>
    <col min="31" max="31" width="8.44140625" customWidth="1"/>
    <col min="32" max="32" width="9" customWidth="1"/>
  </cols>
  <sheetData>
    <row r="1" spans="1:3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</row>
    <row r="2" spans="1:3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</row>
    <row r="3" spans="1:35" ht="17.399999999999999">
      <c r="A3" s="297" t="s">
        <v>150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</row>
    <row r="4" spans="1:35" ht="48">
      <c r="A4" s="127" t="s">
        <v>1</v>
      </c>
      <c r="B4" s="128" t="s">
        <v>2</v>
      </c>
      <c r="C4" s="128" t="s">
        <v>370</v>
      </c>
      <c r="D4" s="128" t="s">
        <v>21</v>
      </c>
      <c r="E4" s="128" t="s">
        <v>3</v>
      </c>
      <c r="F4" s="57" t="s">
        <v>157</v>
      </c>
      <c r="G4" s="57" t="s">
        <v>156</v>
      </c>
      <c r="H4" s="57" t="s">
        <v>161</v>
      </c>
      <c r="I4" s="57" t="s">
        <v>156</v>
      </c>
      <c r="J4" s="173" t="s">
        <v>162</v>
      </c>
      <c r="K4" s="173" t="s">
        <v>156</v>
      </c>
      <c r="L4" s="57" t="s">
        <v>163</v>
      </c>
      <c r="M4" s="57" t="s">
        <v>164</v>
      </c>
      <c r="N4" s="57" t="s">
        <v>156</v>
      </c>
      <c r="O4" s="57" t="s">
        <v>339</v>
      </c>
      <c r="P4" s="57" t="s">
        <v>155</v>
      </c>
      <c r="Q4" s="57" t="s">
        <v>358</v>
      </c>
      <c r="R4" s="57" t="s">
        <v>156</v>
      </c>
      <c r="S4" s="57" t="s">
        <v>360</v>
      </c>
      <c r="T4" s="57" t="s">
        <v>155</v>
      </c>
      <c r="U4" s="57" t="s">
        <v>367</v>
      </c>
      <c r="V4" s="126" t="s">
        <v>144</v>
      </c>
      <c r="W4" s="246" t="s">
        <v>44</v>
      </c>
      <c r="X4" s="148" t="s">
        <v>690</v>
      </c>
      <c r="Y4" s="148" t="s">
        <v>689</v>
      </c>
      <c r="Z4" s="148" t="s">
        <v>156</v>
      </c>
      <c r="AA4" s="148" t="s">
        <v>691</v>
      </c>
      <c r="AB4" s="148" t="s">
        <v>156</v>
      </c>
      <c r="AC4" s="256" t="s">
        <v>692</v>
      </c>
      <c r="AD4" s="256" t="s">
        <v>693</v>
      </c>
      <c r="AE4" s="127" t="s">
        <v>45</v>
      </c>
      <c r="AF4" s="127" t="s">
        <v>47</v>
      </c>
      <c r="AG4" s="127" t="s">
        <v>46</v>
      </c>
      <c r="AH4" s="127" t="s">
        <v>48</v>
      </c>
      <c r="AI4" s="125" t="s">
        <v>153</v>
      </c>
    </row>
    <row r="5" spans="1:35">
      <c r="A5" s="66">
        <f>ROW(A1)</f>
        <v>1</v>
      </c>
      <c r="B5" s="222" t="s">
        <v>125</v>
      </c>
      <c r="C5" s="214" t="s">
        <v>393</v>
      </c>
      <c r="D5" s="205" t="s">
        <v>394</v>
      </c>
      <c r="E5" s="184" t="s">
        <v>26</v>
      </c>
      <c r="F5" s="31">
        <v>120</v>
      </c>
      <c r="G5" s="31"/>
      <c r="H5" s="31">
        <v>116</v>
      </c>
      <c r="I5" s="31">
        <v>0.25</v>
      </c>
      <c r="J5" s="168"/>
      <c r="K5" s="168"/>
      <c r="L5" s="136">
        <v>113</v>
      </c>
      <c r="M5" s="136">
        <v>119</v>
      </c>
      <c r="N5" s="136">
        <v>0.15</v>
      </c>
      <c r="O5" s="31"/>
      <c r="P5" s="31"/>
      <c r="Q5" s="31"/>
      <c r="R5" s="31"/>
      <c r="S5" s="31"/>
      <c r="T5" s="31"/>
      <c r="U5" s="136">
        <v>110</v>
      </c>
      <c r="V5" s="60">
        <v>342.15</v>
      </c>
      <c r="W5" s="168">
        <f t="shared" ref="W5:W17" si="0">AVERAGE(V5/3)</f>
        <v>114.05</v>
      </c>
      <c r="X5" s="277">
        <v>114.05</v>
      </c>
      <c r="Y5" s="277">
        <v>120</v>
      </c>
      <c r="Z5" s="277"/>
      <c r="AA5" s="277">
        <v>107</v>
      </c>
      <c r="AB5" s="277"/>
      <c r="AC5" s="276">
        <v>341.05</v>
      </c>
      <c r="AD5" s="276">
        <f t="shared" ref="AD5:AD14" si="1">(AC5/3)</f>
        <v>113.68333333333334</v>
      </c>
      <c r="AE5" s="80"/>
      <c r="AF5" s="80"/>
      <c r="AG5" s="80"/>
      <c r="AH5" s="60">
        <f t="shared" ref="AH5:AH14" si="2">AD5+AE5+AF5+AG5</f>
        <v>113.68333333333334</v>
      </c>
    </row>
    <row r="6" spans="1:35">
      <c r="A6" s="66">
        <f t="shared" ref="A6:A19" si="3">ROW(A2)</f>
        <v>2</v>
      </c>
      <c r="B6" s="222" t="s">
        <v>127</v>
      </c>
      <c r="C6" s="214" t="s">
        <v>395</v>
      </c>
      <c r="D6" s="223" t="s">
        <v>397</v>
      </c>
      <c r="E6" s="184" t="s">
        <v>26</v>
      </c>
      <c r="F6" s="31"/>
      <c r="G6" s="31"/>
      <c r="H6" s="31"/>
      <c r="I6" s="31"/>
      <c r="J6" s="31">
        <v>112</v>
      </c>
      <c r="K6" s="31">
        <v>0.1</v>
      </c>
      <c r="L6" s="31">
        <v>107</v>
      </c>
      <c r="M6" s="136">
        <v>111</v>
      </c>
      <c r="N6" s="136">
        <v>0.25</v>
      </c>
      <c r="O6" s="136">
        <v>118</v>
      </c>
      <c r="P6" s="31"/>
      <c r="Q6" s="137">
        <v>105</v>
      </c>
      <c r="R6" s="31"/>
      <c r="S6" s="136">
        <v>109</v>
      </c>
      <c r="T6" s="136">
        <v>0.1</v>
      </c>
      <c r="U6" s="136"/>
      <c r="V6" s="60">
        <v>338.35</v>
      </c>
      <c r="W6" s="168">
        <f t="shared" si="0"/>
        <v>112.78333333333335</v>
      </c>
      <c r="X6" s="277">
        <v>112.78</v>
      </c>
      <c r="Y6" s="277">
        <v>111</v>
      </c>
      <c r="Z6" s="277">
        <v>0.1</v>
      </c>
      <c r="AA6" s="277">
        <v>117</v>
      </c>
      <c r="AB6" s="277"/>
      <c r="AC6" s="276">
        <v>340.88</v>
      </c>
      <c r="AD6" s="276">
        <f t="shared" si="1"/>
        <v>113.62666666666667</v>
      </c>
      <c r="AE6" s="80"/>
      <c r="AF6" s="80"/>
      <c r="AG6" s="80"/>
      <c r="AH6" s="60">
        <f t="shared" si="2"/>
        <v>113.62666666666667</v>
      </c>
    </row>
    <row r="7" spans="1:35">
      <c r="A7" s="66">
        <f t="shared" si="3"/>
        <v>3</v>
      </c>
      <c r="B7" s="222" t="s">
        <v>132</v>
      </c>
      <c r="C7" s="214" t="s">
        <v>390</v>
      </c>
      <c r="D7" s="223" t="s">
        <v>392</v>
      </c>
      <c r="E7" s="184" t="s">
        <v>25</v>
      </c>
      <c r="F7" s="31">
        <v>110</v>
      </c>
      <c r="G7" s="31"/>
      <c r="H7" s="31">
        <v>119</v>
      </c>
      <c r="I7" s="31">
        <v>0.1</v>
      </c>
      <c r="J7" s="168"/>
      <c r="K7" s="168"/>
      <c r="L7" s="31">
        <v>98</v>
      </c>
      <c r="M7" s="137">
        <v>105</v>
      </c>
      <c r="N7" s="31"/>
      <c r="O7" s="136">
        <v>111</v>
      </c>
      <c r="P7" s="136">
        <v>0.15</v>
      </c>
      <c r="Q7" s="136">
        <v>115</v>
      </c>
      <c r="R7" s="136">
        <v>0.15</v>
      </c>
      <c r="S7" s="136">
        <v>116</v>
      </c>
      <c r="T7" s="136">
        <v>0.25</v>
      </c>
      <c r="U7" s="136"/>
      <c r="V7" s="60">
        <v>342.55</v>
      </c>
      <c r="W7" s="168">
        <f t="shared" si="0"/>
        <v>114.18333333333334</v>
      </c>
      <c r="X7" s="277">
        <v>114.18</v>
      </c>
      <c r="Y7" s="277">
        <v>114</v>
      </c>
      <c r="Z7" s="277"/>
      <c r="AA7" s="277">
        <v>110</v>
      </c>
      <c r="AB7" s="277"/>
      <c r="AC7" s="276">
        <v>338.18</v>
      </c>
      <c r="AD7" s="276">
        <f t="shared" si="1"/>
        <v>112.72666666666667</v>
      </c>
      <c r="AE7" s="80"/>
      <c r="AF7" s="80"/>
      <c r="AG7" s="80"/>
      <c r="AH7" s="60">
        <f t="shared" si="2"/>
        <v>112.72666666666667</v>
      </c>
    </row>
    <row r="8" spans="1:35">
      <c r="A8" s="66">
        <f t="shared" si="3"/>
        <v>4</v>
      </c>
      <c r="B8" s="222" t="s">
        <v>129</v>
      </c>
      <c r="C8" s="214" t="s">
        <v>389</v>
      </c>
      <c r="D8" s="205" t="s">
        <v>391</v>
      </c>
      <c r="E8" s="184" t="s">
        <v>25</v>
      </c>
      <c r="F8" s="31">
        <v>116</v>
      </c>
      <c r="G8" s="31">
        <v>0.15</v>
      </c>
      <c r="H8" s="31">
        <v>117</v>
      </c>
      <c r="I8" s="31">
        <v>0.15</v>
      </c>
      <c r="J8" s="31">
        <v>105</v>
      </c>
      <c r="K8" s="168"/>
      <c r="L8" s="31">
        <v>114</v>
      </c>
      <c r="M8" s="136">
        <v>117</v>
      </c>
      <c r="N8" s="136">
        <v>0.1</v>
      </c>
      <c r="O8" s="136">
        <v>115</v>
      </c>
      <c r="P8" s="136">
        <v>0.25</v>
      </c>
      <c r="Q8" s="137">
        <v>114</v>
      </c>
      <c r="R8" s="137">
        <v>0.25</v>
      </c>
      <c r="S8" s="31"/>
      <c r="T8" s="31"/>
      <c r="U8" s="136">
        <v>117</v>
      </c>
      <c r="V8" s="60">
        <v>349.35</v>
      </c>
      <c r="W8" s="168">
        <f t="shared" si="0"/>
        <v>116.45</v>
      </c>
      <c r="X8" s="277">
        <v>116.45</v>
      </c>
      <c r="Y8" s="277">
        <v>106</v>
      </c>
      <c r="Z8" s="277"/>
      <c r="AA8" s="277">
        <v>115</v>
      </c>
      <c r="AB8" s="277">
        <v>0.25</v>
      </c>
      <c r="AC8" s="276">
        <v>337.7</v>
      </c>
      <c r="AD8" s="276">
        <f t="shared" si="1"/>
        <v>112.56666666666666</v>
      </c>
      <c r="AE8" s="80"/>
      <c r="AF8" s="80"/>
      <c r="AG8" s="80"/>
      <c r="AH8" s="60">
        <f t="shared" si="2"/>
        <v>112.56666666666666</v>
      </c>
    </row>
    <row r="9" spans="1:35">
      <c r="A9" s="66">
        <f t="shared" si="3"/>
        <v>5</v>
      </c>
      <c r="B9" s="222" t="s">
        <v>126</v>
      </c>
      <c r="C9" s="214" t="s">
        <v>431</v>
      </c>
      <c r="D9" s="223" t="s">
        <v>432</v>
      </c>
      <c r="E9" s="184" t="s">
        <v>79</v>
      </c>
      <c r="F9" s="31"/>
      <c r="G9" s="31"/>
      <c r="H9" s="31">
        <v>112</v>
      </c>
      <c r="I9" s="31"/>
      <c r="J9" s="168"/>
      <c r="K9" s="168"/>
      <c r="L9" s="31"/>
      <c r="M9" s="137">
        <v>101</v>
      </c>
      <c r="N9" s="31"/>
      <c r="O9" s="136">
        <v>104</v>
      </c>
      <c r="P9" s="31"/>
      <c r="Q9" s="136">
        <v>102</v>
      </c>
      <c r="R9" s="31"/>
      <c r="S9" s="136">
        <v>111</v>
      </c>
      <c r="T9" s="31"/>
      <c r="U9" s="31"/>
      <c r="V9" s="60">
        <v>317</v>
      </c>
      <c r="W9" s="168">
        <f t="shared" si="0"/>
        <v>105.66666666666667</v>
      </c>
      <c r="X9" s="277">
        <v>105.67</v>
      </c>
      <c r="Y9" s="277">
        <v>114</v>
      </c>
      <c r="Z9" s="277"/>
      <c r="AA9" s="277">
        <v>115</v>
      </c>
      <c r="AB9" s="277"/>
      <c r="AC9" s="276">
        <v>334.67</v>
      </c>
      <c r="AD9" s="276">
        <f t="shared" si="1"/>
        <v>111.55666666666667</v>
      </c>
      <c r="AE9" s="80"/>
      <c r="AF9" s="80"/>
      <c r="AG9" s="80"/>
      <c r="AH9" s="60">
        <f t="shared" si="2"/>
        <v>111.55666666666667</v>
      </c>
    </row>
    <row r="10" spans="1:35">
      <c r="A10" s="66">
        <f t="shared" si="3"/>
        <v>6</v>
      </c>
      <c r="B10" s="222" t="s">
        <v>128</v>
      </c>
      <c r="C10" s="214" t="s">
        <v>396</v>
      </c>
      <c r="D10" s="223" t="s">
        <v>398</v>
      </c>
      <c r="E10" s="184" t="s">
        <v>43</v>
      </c>
      <c r="F10" s="31">
        <v>112</v>
      </c>
      <c r="G10" s="31">
        <v>0.25</v>
      </c>
      <c r="H10" s="31">
        <v>112</v>
      </c>
      <c r="I10" s="31"/>
      <c r="J10" s="168"/>
      <c r="K10" s="168"/>
      <c r="L10" s="31">
        <v>104</v>
      </c>
      <c r="M10" s="136">
        <v>117</v>
      </c>
      <c r="N10" s="31"/>
      <c r="O10" s="136">
        <v>117</v>
      </c>
      <c r="P10" s="31"/>
      <c r="Q10" s="137">
        <v>103</v>
      </c>
      <c r="R10" s="137">
        <v>0.1</v>
      </c>
      <c r="S10" s="136">
        <v>104</v>
      </c>
      <c r="T10" s="31"/>
      <c r="U10" s="31"/>
      <c r="V10" s="60">
        <v>338</v>
      </c>
      <c r="W10" s="168">
        <f t="shared" si="0"/>
        <v>112.66666666666667</v>
      </c>
      <c r="X10" s="277">
        <v>112.67</v>
      </c>
      <c r="Y10" s="277">
        <v>108</v>
      </c>
      <c r="Z10" s="277">
        <v>0.15</v>
      </c>
      <c r="AA10" s="277">
        <v>110</v>
      </c>
      <c r="AB10" s="277">
        <v>0.15</v>
      </c>
      <c r="AC10" s="276">
        <v>330.97</v>
      </c>
      <c r="AD10" s="276">
        <f t="shared" si="1"/>
        <v>110.32333333333334</v>
      </c>
      <c r="AE10" s="80"/>
      <c r="AF10" s="80"/>
      <c r="AG10" s="80"/>
      <c r="AH10" s="60">
        <f t="shared" si="2"/>
        <v>110.32333333333334</v>
      </c>
    </row>
    <row r="11" spans="1:35">
      <c r="A11" s="66">
        <f t="shared" si="3"/>
        <v>7</v>
      </c>
      <c r="B11" s="222" t="s">
        <v>329</v>
      </c>
      <c r="C11" s="214" t="s">
        <v>407</v>
      </c>
      <c r="D11" s="223" t="s">
        <v>333</v>
      </c>
      <c r="E11" s="184" t="s">
        <v>29</v>
      </c>
      <c r="F11" s="163"/>
      <c r="G11" s="163"/>
      <c r="H11" s="163"/>
      <c r="I11" s="163"/>
      <c r="J11" s="181"/>
      <c r="K11" s="181"/>
      <c r="L11" s="163"/>
      <c r="M11" s="165">
        <v>102</v>
      </c>
      <c r="N11" s="103"/>
      <c r="O11" s="164">
        <v>106</v>
      </c>
      <c r="P11" s="103"/>
      <c r="Q11" s="164">
        <v>112</v>
      </c>
      <c r="R11" s="103"/>
      <c r="S11" s="164">
        <v>108</v>
      </c>
      <c r="T11" s="103"/>
      <c r="U11" s="103"/>
      <c r="V11" s="166">
        <v>326</v>
      </c>
      <c r="W11" s="168">
        <f t="shared" si="0"/>
        <v>108.66666666666667</v>
      </c>
      <c r="X11" s="277">
        <v>108.67</v>
      </c>
      <c r="Y11" s="277">
        <v>107</v>
      </c>
      <c r="Z11" s="277">
        <v>0.25</v>
      </c>
      <c r="AA11" s="277">
        <v>114</v>
      </c>
      <c r="AB11" s="277">
        <v>0.1</v>
      </c>
      <c r="AC11" s="276">
        <v>330.02</v>
      </c>
      <c r="AD11" s="276">
        <f t="shared" si="1"/>
        <v>110.00666666666666</v>
      </c>
      <c r="AE11" s="130"/>
      <c r="AF11" s="130"/>
      <c r="AG11" s="130"/>
      <c r="AH11" s="60">
        <f t="shared" si="2"/>
        <v>110.00666666666666</v>
      </c>
    </row>
    <row r="12" spans="1:35">
      <c r="A12" s="66">
        <f t="shared" si="3"/>
        <v>8</v>
      </c>
      <c r="B12" s="222" t="s">
        <v>122</v>
      </c>
      <c r="C12" s="214" t="s">
        <v>408</v>
      </c>
      <c r="D12" s="223" t="s">
        <v>409</v>
      </c>
      <c r="E12" s="184" t="s">
        <v>29</v>
      </c>
      <c r="F12" s="31">
        <v>99</v>
      </c>
      <c r="G12" s="31"/>
      <c r="H12" s="31"/>
      <c r="I12" s="31"/>
      <c r="J12" s="168"/>
      <c r="K12" s="168"/>
      <c r="L12" s="31"/>
      <c r="M12" s="136">
        <v>108</v>
      </c>
      <c r="N12" s="31"/>
      <c r="O12" s="136">
        <v>110</v>
      </c>
      <c r="P12" s="31"/>
      <c r="Q12" s="137">
        <v>98</v>
      </c>
      <c r="R12" s="31"/>
      <c r="S12" s="136">
        <v>107</v>
      </c>
      <c r="T12" s="31"/>
      <c r="U12" s="31"/>
      <c r="V12" s="60">
        <v>325</v>
      </c>
      <c r="W12" s="168">
        <f t="shared" si="0"/>
        <v>108.33333333333333</v>
      </c>
      <c r="X12" s="277">
        <v>108.33</v>
      </c>
      <c r="Y12" s="277">
        <v>100</v>
      </c>
      <c r="Z12" s="277"/>
      <c r="AA12" s="277">
        <v>109</v>
      </c>
      <c r="AB12" s="277"/>
      <c r="AC12" s="276">
        <v>317.33</v>
      </c>
      <c r="AD12" s="276">
        <f t="shared" si="1"/>
        <v>105.77666666666666</v>
      </c>
      <c r="AE12" s="80"/>
      <c r="AF12" s="80"/>
      <c r="AG12" s="80"/>
      <c r="AH12" s="60">
        <f t="shared" si="2"/>
        <v>105.77666666666666</v>
      </c>
    </row>
    <row r="13" spans="1:35">
      <c r="A13" s="66">
        <f t="shared" si="3"/>
        <v>9</v>
      </c>
      <c r="B13" s="222" t="s">
        <v>123</v>
      </c>
      <c r="C13" s="214" t="s">
        <v>433</v>
      </c>
      <c r="D13" s="223" t="s">
        <v>430</v>
      </c>
      <c r="E13" s="184" t="s">
        <v>26</v>
      </c>
      <c r="F13" s="31"/>
      <c r="G13" s="31"/>
      <c r="H13" s="31"/>
      <c r="I13" s="31"/>
      <c r="J13" s="168"/>
      <c r="K13" s="168"/>
      <c r="L13" s="31"/>
      <c r="M13" s="136">
        <v>101</v>
      </c>
      <c r="N13" s="31"/>
      <c r="O13" s="136">
        <v>105</v>
      </c>
      <c r="P13" s="31"/>
      <c r="Q13" s="137">
        <v>93</v>
      </c>
      <c r="R13" s="31"/>
      <c r="S13" s="136">
        <v>102</v>
      </c>
      <c r="T13" s="31"/>
      <c r="U13" s="31"/>
      <c r="V13" s="60">
        <v>308</v>
      </c>
      <c r="W13" s="168">
        <f t="shared" si="0"/>
        <v>102.66666666666667</v>
      </c>
      <c r="X13" s="277">
        <v>102.67</v>
      </c>
      <c r="Y13" s="277">
        <v>88</v>
      </c>
      <c r="Z13" s="277"/>
      <c r="AA13" s="277">
        <v>100</v>
      </c>
      <c r="AB13" s="277"/>
      <c r="AC13" s="276">
        <v>290.67</v>
      </c>
      <c r="AD13" s="276">
        <f t="shared" si="1"/>
        <v>96.89</v>
      </c>
      <c r="AE13" s="80"/>
      <c r="AF13" s="80"/>
      <c r="AG13" s="80"/>
      <c r="AH13" s="60">
        <f t="shared" si="2"/>
        <v>96.89</v>
      </c>
    </row>
    <row r="14" spans="1:35">
      <c r="A14" s="66">
        <f t="shared" si="3"/>
        <v>10</v>
      </c>
      <c r="B14" s="222" t="s">
        <v>332</v>
      </c>
      <c r="C14" s="214" t="s">
        <v>460</v>
      </c>
      <c r="D14" s="223" t="s">
        <v>335</v>
      </c>
      <c r="E14" s="184" t="s">
        <v>79</v>
      </c>
      <c r="F14" s="163"/>
      <c r="G14" s="163"/>
      <c r="H14" s="163"/>
      <c r="I14" s="163"/>
      <c r="J14" s="181"/>
      <c r="K14" s="181"/>
      <c r="L14" s="163"/>
      <c r="M14" s="164">
        <v>92</v>
      </c>
      <c r="N14" s="103"/>
      <c r="O14" s="165">
        <v>79</v>
      </c>
      <c r="P14" s="103"/>
      <c r="Q14" s="164">
        <v>91</v>
      </c>
      <c r="R14" s="103"/>
      <c r="S14" s="164">
        <v>90</v>
      </c>
      <c r="T14" s="103"/>
      <c r="U14" s="103"/>
      <c r="V14" s="166">
        <v>273</v>
      </c>
      <c r="W14" s="168">
        <f t="shared" si="0"/>
        <v>91</v>
      </c>
      <c r="X14" s="277">
        <v>91</v>
      </c>
      <c r="Y14" s="277">
        <v>70</v>
      </c>
      <c r="Z14" s="277"/>
      <c r="AA14" s="277">
        <v>66</v>
      </c>
      <c r="AB14" s="277"/>
      <c r="AC14" s="276">
        <v>227</v>
      </c>
      <c r="AD14" s="276">
        <f t="shared" si="1"/>
        <v>75.666666666666671</v>
      </c>
      <c r="AE14" s="130"/>
      <c r="AF14" s="130"/>
      <c r="AG14" s="130"/>
      <c r="AH14" s="60">
        <f t="shared" si="2"/>
        <v>75.666666666666671</v>
      </c>
    </row>
    <row r="15" spans="1:35" hidden="1">
      <c r="A15" s="66">
        <f t="shared" si="3"/>
        <v>11</v>
      </c>
      <c r="B15" s="222" t="s">
        <v>134</v>
      </c>
      <c r="C15" s="214" t="s">
        <v>411</v>
      </c>
      <c r="D15" s="223" t="s">
        <v>412</v>
      </c>
      <c r="E15" s="184" t="s">
        <v>22</v>
      </c>
      <c r="F15" s="31">
        <v>101</v>
      </c>
      <c r="G15" s="31"/>
      <c r="H15" s="31">
        <v>101</v>
      </c>
      <c r="I15" s="31"/>
      <c r="J15" s="168"/>
      <c r="K15" s="168"/>
      <c r="L15" s="31"/>
      <c r="M15" s="136">
        <v>107</v>
      </c>
      <c r="N15" s="31"/>
      <c r="O15" s="136">
        <v>109</v>
      </c>
      <c r="P15" s="136">
        <v>0.1</v>
      </c>
      <c r="Q15" s="136">
        <v>102</v>
      </c>
      <c r="R15" s="31"/>
      <c r="S15" s="137">
        <v>95</v>
      </c>
      <c r="T15" s="31"/>
      <c r="U15" s="31"/>
      <c r="V15" s="60">
        <v>318.10000000000002</v>
      </c>
      <c r="W15" s="168">
        <f t="shared" si="0"/>
        <v>106.03333333333335</v>
      </c>
      <c r="X15" s="60">
        <v>106.03</v>
      </c>
      <c r="Y15" s="60"/>
      <c r="Z15" s="60"/>
      <c r="AA15" s="60"/>
      <c r="AB15" s="60"/>
      <c r="AC15" s="60"/>
      <c r="AD15" s="60"/>
      <c r="AE15" s="80"/>
      <c r="AF15" s="80"/>
      <c r="AG15" s="80"/>
      <c r="AH15" s="60"/>
    </row>
    <row r="16" spans="1:35" hidden="1">
      <c r="A16" s="66">
        <f t="shared" si="3"/>
        <v>12</v>
      </c>
      <c r="B16" s="222" t="s">
        <v>330</v>
      </c>
      <c r="C16" s="214" t="s">
        <v>434</v>
      </c>
      <c r="D16" s="223" t="s">
        <v>334</v>
      </c>
      <c r="E16" s="184" t="s">
        <v>26</v>
      </c>
      <c r="F16" s="163"/>
      <c r="G16" s="163"/>
      <c r="H16" s="163"/>
      <c r="I16" s="163"/>
      <c r="J16" s="181"/>
      <c r="K16" s="181"/>
      <c r="L16" s="163"/>
      <c r="M16" s="164">
        <v>102</v>
      </c>
      <c r="N16" s="103"/>
      <c r="O16" s="164">
        <v>98</v>
      </c>
      <c r="P16" s="103"/>
      <c r="Q16" s="165">
        <v>91</v>
      </c>
      <c r="R16" s="103"/>
      <c r="S16" s="164">
        <v>105</v>
      </c>
      <c r="T16" s="164">
        <v>0.15</v>
      </c>
      <c r="U16" s="164"/>
      <c r="V16" s="166">
        <v>305.14999999999998</v>
      </c>
      <c r="W16" s="168">
        <f t="shared" si="0"/>
        <v>101.71666666666665</v>
      </c>
      <c r="X16" s="60">
        <v>101.72</v>
      </c>
      <c r="Y16" s="60"/>
      <c r="Z16" s="60"/>
      <c r="AA16" s="60"/>
      <c r="AB16" s="60"/>
      <c r="AC16" s="60"/>
      <c r="AD16" s="60"/>
      <c r="AE16" s="130"/>
      <c r="AF16" s="130"/>
      <c r="AG16" s="130"/>
      <c r="AH16" s="60"/>
    </row>
    <row r="17" spans="1:34" hidden="1">
      <c r="A17" s="66">
        <f t="shared" si="3"/>
        <v>13</v>
      </c>
      <c r="B17" s="222" t="s">
        <v>331</v>
      </c>
      <c r="C17" s="214" t="s">
        <v>439</v>
      </c>
      <c r="D17" s="223" t="s">
        <v>359</v>
      </c>
      <c r="E17" s="184" t="s">
        <v>22</v>
      </c>
      <c r="F17" s="163"/>
      <c r="G17" s="163"/>
      <c r="H17" s="163"/>
      <c r="I17" s="163"/>
      <c r="J17" s="181"/>
      <c r="K17" s="181"/>
      <c r="L17" s="163"/>
      <c r="M17" s="164">
        <v>92</v>
      </c>
      <c r="N17" s="103"/>
      <c r="O17" s="165">
        <v>89</v>
      </c>
      <c r="P17" s="103"/>
      <c r="Q17" s="164">
        <v>92</v>
      </c>
      <c r="R17" s="103"/>
      <c r="S17" s="164">
        <v>101</v>
      </c>
      <c r="T17" s="103"/>
      <c r="U17" s="103"/>
      <c r="V17" s="166">
        <v>285</v>
      </c>
      <c r="W17" s="168">
        <f t="shared" si="0"/>
        <v>95</v>
      </c>
      <c r="X17" s="60">
        <v>95</v>
      </c>
      <c r="Y17" s="60"/>
      <c r="Z17" s="60"/>
      <c r="AA17" s="60"/>
      <c r="AB17" s="60"/>
      <c r="AC17" s="60"/>
      <c r="AD17" s="60"/>
      <c r="AE17" s="130"/>
      <c r="AF17" s="130"/>
      <c r="AG17" s="130"/>
      <c r="AH17" s="60"/>
    </row>
    <row r="18" spans="1:34" hidden="1">
      <c r="A18" s="66">
        <f t="shared" si="3"/>
        <v>14</v>
      </c>
      <c r="B18" s="222" t="s">
        <v>130</v>
      </c>
      <c r="C18" s="214" t="s">
        <v>461</v>
      </c>
      <c r="D18" s="205" t="s">
        <v>412</v>
      </c>
      <c r="E18" s="184" t="s">
        <v>25</v>
      </c>
      <c r="F18" s="31">
        <v>103</v>
      </c>
      <c r="G18" s="31"/>
      <c r="H18" s="31">
        <v>106</v>
      </c>
      <c r="I18" s="31"/>
      <c r="J18" s="31"/>
      <c r="K18" s="31"/>
      <c r="L18" s="31"/>
      <c r="M18" s="31">
        <v>88</v>
      </c>
      <c r="N18" s="31"/>
      <c r="O18" s="31"/>
      <c r="P18" s="31"/>
      <c r="Q18" s="31"/>
      <c r="R18" s="31"/>
      <c r="S18" s="31"/>
      <c r="T18" s="31"/>
      <c r="U18" s="31"/>
      <c r="V18" s="60"/>
      <c r="W18" s="168">
        <f t="shared" ref="W18:W19" si="4">AVERAGE(V18/3)</f>
        <v>0</v>
      </c>
      <c r="X18" s="60"/>
      <c r="Y18" s="60"/>
      <c r="Z18" s="60"/>
      <c r="AA18" s="60"/>
      <c r="AB18" s="60"/>
      <c r="AC18" s="60"/>
      <c r="AD18" s="60"/>
      <c r="AE18" s="80"/>
      <c r="AF18" s="80"/>
      <c r="AG18" s="80"/>
      <c r="AH18" s="60"/>
    </row>
    <row r="19" spans="1:34" hidden="1">
      <c r="A19" s="66">
        <f t="shared" si="3"/>
        <v>15</v>
      </c>
      <c r="B19" s="222" t="s">
        <v>133</v>
      </c>
      <c r="C19" s="214" t="s">
        <v>462</v>
      </c>
      <c r="D19" s="224" t="s">
        <v>463</v>
      </c>
      <c r="E19" s="184" t="s">
        <v>79</v>
      </c>
      <c r="F19" s="31"/>
      <c r="G19" s="31"/>
      <c r="H19" s="31"/>
      <c r="I19" s="31"/>
      <c r="J19" s="168"/>
      <c r="K19" s="168"/>
      <c r="L19" s="31"/>
      <c r="M19" s="31">
        <v>98</v>
      </c>
      <c r="N19" s="31"/>
      <c r="O19" s="31"/>
      <c r="P19" s="31"/>
      <c r="Q19" s="31"/>
      <c r="R19" s="31"/>
      <c r="S19" s="31"/>
      <c r="T19" s="31"/>
      <c r="U19" s="31"/>
      <c r="V19" s="60"/>
      <c r="W19" s="168">
        <f t="shared" si="4"/>
        <v>0</v>
      </c>
      <c r="X19" s="60"/>
      <c r="Y19" s="60"/>
      <c r="Z19" s="60"/>
      <c r="AA19" s="60"/>
      <c r="AB19" s="60"/>
      <c r="AC19" s="60"/>
      <c r="AD19" s="60"/>
      <c r="AE19" s="80"/>
      <c r="AF19" s="80"/>
      <c r="AG19" s="80"/>
      <c r="AH19" s="60"/>
    </row>
    <row r="20" spans="1:34" hidden="1">
      <c r="A20" s="139"/>
      <c r="B20" s="139"/>
      <c r="C20" s="139"/>
      <c r="D20" s="216"/>
      <c r="E20" s="139"/>
      <c r="V20" s="167"/>
      <c r="W20" s="247"/>
      <c r="X20" s="132"/>
      <c r="Y20" s="132"/>
      <c r="Z20" s="132"/>
      <c r="AA20" s="132"/>
      <c r="AB20" s="132"/>
      <c r="AC20" s="132"/>
      <c r="AD20" s="132"/>
      <c r="AE20" s="131"/>
      <c r="AF20" s="131"/>
      <c r="AG20" s="131"/>
      <c r="AH20" s="131"/>
    </row>
  </sheetData>
  <sortState ref="B5:AH17">
    <sortCondition descending="1" ref="AH5:AH17"/>
  </sortState>
  <mergeCells count="2">
    <mergeCell ref="A1:AH2"/>
    <mergeCell ref="A3:AH3"/>
  </mergeCells>
  <pageMargins left="0.2" right="0.7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74"/>
  <sheetViews>
    <sheetView topLeftCell="A19" zoomScale="85" zoomScaleNormal="85" workbookViewId="0">
      <selection activeCell="A75" sqref="A75:XFD75"/>
    </sheetView>
  </sheetViews>
  <sheetFormatPr defaultColWidth="9.109375" defaultRowHeight="12"/>
  <cols>
    <col min="1" max="1" width="5.109375" style="135" bestFit="1" customWidth="1"/>
    <col min="2" max="2" width="32.33203125" style="28" bestFit="1" customWidth="1"/>
    <col min="3" max="3" width="15.33203125" style="28" bestFit="1" customWidth="1"/>
    <col min="4" max="4" width="10.109375" style="34" bestFit="1" customWidth="1"/>
    <col min="5" max="5" width="6.33203125" style="34" bestFit="1" customWidth="1"/>
    <col min="6" max="6" width="9.109375" style="45" hidden="1" customWidth="1"/>
    <col min="7" max="7" width="4" style="45" hidden="1" customWidth="1"/>
    <col min="8" max="8" width="8.6640625" style="45" hidden="1" customWidth="1"/>
    <col min="9" max="9" width="4" style="45" hidden="1" customWidth="1"/>
    <col min="10" max="10" width="8.88671875" style="183" hidden="1" customWidth="1"/>
    <col min="11" max="12" width="8.6640625" style="45" hidden="1" customWidth="1"/>
    <col min="13" max="13" width="4" style="45" hidden="1" customWidth="1"/>
    <col min="14" max="14" width="8.33203125" style="45" hidden="1" customWidth="1"/>
    <col min="15" max="15" width="4" style="45" hidden="1" customWidth="1"/>
    <col min="16" max="16" width="8.88671875" style="45" hidden="1" customWidth="1"/>
    <col min="17" max="17" width="4" style="45" hidden="1" customWidth="1"/>
    <col min="18" max="18" width="6.88671875" style="45" hidden="1" customWidth="1"/>
    <col min="19" max="19" width="4" style="45" hidden="1" customWidth="1"/>
    <col min="20" max="20" width="7.6640625" style="45" hidden="1" customWidth="1"/>
    <col min="21" max="21" width="6.88671875" style="36" hidden="1" customWidth="1"/>
    <col min="22" max="22" width="8.6640625" style="238" hidden="1" customWidth="1"/>
    <col min="23" max="23" width="9.33203125" style="35" customWidth="1"/>
    <col min="24" max="24" width="8.88671875" style="35" customWidth="1"/>
    <col min="25" max="25" width="6.88671875" style="35" customWidth="1"/>
    <col min="26" max="26" width="8.109375" style="35" customWidth="1"/>
    <col min="27" max="29" width="6.88671875" style="35" customWidth="1"/>
    <col min="30" max="30" width="5.44140625" style="34" customWidth="1"/>
    <col min="31" max="31" width="8.6640625" style="34" customWidth="1"/>
    <col min="32" max="32" width="7.6640625" style="34" customWidth="1"/>
    <col min="33" max="33" width="9.44140625" style="34" bestFit="1" customWidth="1"/>
    <col min="34" max="34" width="6.109375" style="152" customWidth="1"/>
    <col min="35" max="16384" width="9.109375" style="28"/>
  </cols>
  <sheetData>
    <row r="1" spans="1:34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4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4" ht="17.399999999999999">
      <c r="A3" s="297" t="s">
        <v>82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4">
      <c r="A4" s="128" t="s">
        <v>153</v>
      </c>
      <c r="B4" s="56">
        <v>117</v>
      </c>
      <c r="C4" s="56"/>
      <c r="D4" s="56"/>
      <c r="E4" s="56"/>
      <c r="F4" s="44"/>
      <c r="G4" s="44"/>
      <c r="H4" s="44"/>
      <c r="I4" s="44"/>
      <c r="J4" s="172"/>
      <c r="K4" s="44"/>
      <c r="L4" s="44"/>
      <c r="M4" s="44"/>
      <c r="N4" s="44"/>
      <c r="O4" s="44"/>
      <c r="P4" s="44"/>
      <c r="Q4" s="44"/>
      <c r="R4" s="44"/>
      <c r="S4" s="44"/>
      <c r="T4" s="44"/>
      <c r="U4" s="56"/>
      <c r="V4" s="235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</row>
    <row r="5" spans="1:34" ht="39" customHeight="1">
      <c r="A5" s="72" t="s">
        <v>1</v>
      </c>
      <c r="B5" s="66" t="s">
        <v>2</v>
      </c>
      <c r="C5" s="66" t="s">
        <v>370</v>
      </c>
      <c r="D5" s="66" t="s">
        <v>21</v>
      </c>
      <c r="E5" s="66" t="s">
        <v>3</v>
      </c>
      <c r="F5" s="82" t="s">
        <v>348</v>
      </c>
      <c r="G5" s="82" t="s">
        <v>155</v>
      </c>
      <c r="H5" s="82" t="s">
        <v>349</v>
      </c>
      <c r="I5" s="82" t="s">
        <v>156</v>
      </c>
      <c r="J5" s="169" t="s">
        <v>351</v>
      </c>
      <c r="K5" s="82" t="s">
        <v>344</v>
      </c>
      <c r="L5" s="82" t="s">
        <v>345</v>
      </c>
      <c r="M5" s="82" t="s">
        <v>155</v>
      </c>
      <c r="N5" s="82" t="s">
        <v>365</v>
      </c>
      <c r="O5" s="82" t="s">
        <v>155</v>
      </c>
      <c r="P5" s="82" t="s">
        <v>346</v>
      </c>
      <c r="Q5" s="82" t="s">
        <v>156</v>
      </c>
      <c r="R5" s="82" t="s">
        <v>347</v>
      </c>
      <c r="S5" s="82" t="s">
        <v>155</v>
      </c>
      <c r="T5" s="82" t="s">
        <v>368</v>
      </c>
      <c r="U5" s="149" t="s">
        <v>144</v>
      </c>
      <c r="V5" s="236" t="s">
        <v>44</v>
      </c>
      <c r="W5" s="148" t="s">
        <v>690</v>
      </c>
      <c r="X5" s="148" t="s">
        <v>696</v>
      </c>
      <c r="Y5" s="148" t="s">
        <v>156</v>
      </c>
      <c r="Z5" s="148" t="s">
        <v>695</v>
      </c>
      <c r="AA5" s="148" t="s">
        <v>155</v>
      </c>
      <c r="AB5" s="256" t="s">
        <v>692</v>
      </c>
      <c r="AC5" s="256" t="s">
        <v>694</v>
      </c>
      <c r="AD5" s="138" t="s">
        <v>45</v>
      </c>
      <c r="AE5" s="138" t="s">
        <v>47</v>
      </c>
      <c r="AF5" s="138" t="s">
        <v>46</v>
      </c>
      <c r="AG5" s="138" t="s">
        <v>48</v>
      </c>
      <c r="AH5" s="89" t="s">
        <v>153</v>
      </c>
    </row>
    <row r="6" spans="1:34" ht="13.2">
      <c r="A6" s="66">
        <v>1</v>
      </c>
      <c r="B6" s="64" t="s">
        <v>54</v>
      </c>
      <c r="C6" s="218" t="s">
        <v>533</v>
      </c>
      <c r="D6" s="217" t="s">
        <v>534</v>
      </c>
      <c r="E6" s="66" t="s">
        <v>29</v>
      </c>
      <c r="F6" s="31">
        <v>118</v>
      </c>
      <c r="G6" s="31">
        <v>0.15</v>
      </c>
      <c r="H6" s="31">
        <v>118</v>
      </c>
      <c r="I6" s="31"/>
      <c r="J6" s="168"/>
      <c r="K6" s="31"/>
      <c r="L6" s="137">
        <v>115</v>
      </c>
      <c r="M6" s="31"/>
      <c r="N6" s="136">
        <v>119</v>
      </c>
      <c r="O6" s="136">
        <v>0.1</v>
      </c>
      <c r="P6" s="136">
        <v>118</v>
      </c>
      <c r="Q6" s="136">
        <v>0.25</v>
      </c>
      <c r="R6" s="136">
        <v>117</v>
      </c>
      <c r="S6" s="31"/>
      <c r="T6" s="31"/>
      <c r="U6" s="31">
        <v>354.35</v>
      </c>
      <c r="V6" s="237">
        <f t="shared" ref="V6:V37" si="0">AVERAGE(U6/3)</f>
        <v>118.11666666666667</v>
      </c>
      <c r="W6" s="286">
        <v>118.12</v>
      </c>
      <c r="X6" s="286">
        <v>120</v>
      </c>
      <c r="Y6" s="286">
        <v>0.25</v>
      </c>
      <c r="Z6" s="286">
        <v>122</v>
      </c>
      <c r="AA6" s="286">
        <v>0.25</v>
      </c>
      <c r="AB6" s="278">
        <f t="shared" ref="AB6:AB45" si="1">SUM(W6:AA6)</f>
        <v>360.62</v>
      </c>
      <c r="AC6" s="278">
        <f t="shared" ref="AC6:AC45" si="2">(AB6/3)</f>
        <v>120.20666666666666</v>
      </c>
      <c r="AD6" s="66"/>
      <c r="AE6" s="66"/>
      <c r="AF6" s="66"/>
      <c r="AG6" s="77">
        <f t="shared" ref="AG6:AG37" si="3">AC6+AD6+AE6+AF6</f>
        <v>120.20666666666666</v>
      </c>
      <c r="AH6" s="88" t="s">
        <v>341</v>
      </c>
    </row>
    <row r="7" spans="1:34" ht="13.2">
      <c r="A7" s="66">
        <v>2</v>
      </c>
      <c r="B7" s="64" t="s">
        <v>53</v>
      </c>
      <c r="C7" s="218" t="s">
        <v>537</v>
      </c>
      <c r="D7" s="66" t="s">
        <v>538</v>
      </c>
      <c r="E7" s="66" t="s">
        <v>79</v>
      </c>
      <c r="F7" s="31"/>
      <c r="G7" s="31"/>
      <c r="H7" s="31"/>
      <c r="I7" s="31"/>
      <c r="J7" s="168"/>
      <c r="K7" s="31">
        <v>122</v>
      </c>
      <c r="L7" s="136">
        <v>121</v>
      </c>
      <c r="M7" s="136">
        <v>0.1</v>
      </c>
      <c r="N7" s="137">
        <v>116</v>
      </c>
      <c r="O7" s="31"/>
      <c r="P7" s="136">
        <v>120</v>
      </c>
      <c r="Q7" s="136">
        <v>0.15</v>
      </c>
      <c r="R7" s="31"/>
      <c r="S7" s="31"/>
      <c r="T7" s="136">
        <v>118</v>
      </c>
      <c r="U7" s="31">
        <v>359.25</v>
      </c>
      <c r="V7" s="237">
        <f t="shared" si="0"/>
        <v>119.75</v>
      </c>
      <c r="W7" s="286">
        <v>119.75</v>
      </c>
      <c r="X7" s="286">
        <v>121</v>
      </c>
      <c r="Y7" s="286"/>
      <c r="Z7" s="286">
        <v>116</v>
      </c>
      <c r="AA7" s="286"/>
      <c r="AB7" s="278">
        <f t="shared" si="1"/>
        <v>356.75</v>
      </c>
      <c r="AC7" s="278">
        <f t="shared" si="2"/>
        <v>118.91666666666667</v>
      </c>
      <c r="AD7" s="66"/>
      <c r="AE7" s="66"/>
      <c r="AF7" s="66"/>
      <c r="AG7" s="77">
        <f t="shared" si="3"/>
        <v>118.91666666666667</v>
      </c>
      <c r="AH7" s="88" t="s">
        <v>341</v>
      </c>
    </row>
    <row r="8" spans="1:34" ht="13.2">
      <c r="A8" s="66">
        <v>3</v>
      </c>
      <c r="B8" s="64" t="s">
        <v>51</v>
      </c>
      <c r="C8" s="218" t="s">
        <v>535</v>
      </c>
      <c r="D8" s="225" t="s">
        <v>536</v>
      </c>
      <c r="E8" s="66" t="s">
        <v>30</v>
      </c>
      <c r="F8" s="31"/>
      <c r="G8" s="31"/>
      <c r="H8" s="31">
        <v>121</v>
      </c>
      <c r="I8" s="31">
        <v>0.25</v>
      </c>
      <c r="J8" s="168"/>
      <c r="K8" s="137">
        <v>117</v>
      </c>
      <c r="L8" s="136">
        <v>120</v>
      </c>
      <c r="M8" s="31"/>
      <c r="N8" s="136">
        <v>118</v>
      </c>
      <c r="O8" s="31"/>
      <c r="P8" s="31"/>
      <c r="Q8" s="31"/>
      <c r="R8" s="31"/>
      <c r="S8" s="31"/>
      <c r="T8" s="136">
        <v>120</v>
      </c>
      <c r="U8" s="31">
        <v>358</v>
      </c>
      <c r="V8" s="237">
        <f t="shared" si="0"/>
        <v>119.33333333333333</v>
      </c>
      <c r="W8" s="286">
        <v>119.33</v>
      </c>
      <c r="X8" s="286">
        <v>115</v>
      </c>
      <c r="Y8" s="286"/>
      <c r="Z8" s="286">
        <v>118</v>
      </c>
      <c r="AA8" s="286">
        <v>0.15</v>
      </c>
      <c r="AB8" s="278">
        <f t="shared" si="1"/>
        <v>352.47999999999996</v>
      </c>
      <c r="AC8" s="278">
        <f t="shared" si="2"/>
        <v>117.49333333333333</v>
      </c>
      <c r="AD8" s="66"/>
      <c r="AE8" s="66"/>
      <c r="AF8" s="66"/>
      <c r="AG8" s="77">
        <f t="shared" si="3"/>
        <v>117.49333333333333</v>
      </c>
      <c r="AH8" s="88" t="s">
        <v>341</v>
      </c>
    </row>
    <row r="9" spans="1:34" ht="13.2">
      <c r="A9" s="66">
        <v>4</v>
      </c>
      <c r="B9" s="64" t="s">
        <v>52</v>
      </c>
      <c r="C9" s="218" t="s">
        <v>474</v>
      </c>
      <c r="D9" s="217" t="s">
        <v>475</v>
      </c>
      <c r="E9" s="66" t="s">
        <v>80</v>
      </c>
      <c r="F9" s="31">
        <v>114</v>
      </c>
      <c r="G9" s="31"/>
      <c r="H9" s="31">
        <v>119</v>
      </c>
      <c r="I9" s="31"/>
      <c r="J9" s="168"/>
      <c r="K9" s="31"/>
      <c r="L9" s="136">
        <v>118</v>
      </c>
      <c r="M9" s="31"/>
      <c r="N9" s="136">
        <v>117</v>
      </c>
      <c r="O9" s="136">
        <v>0.15</v>
      </c>
      <c r="P9" s="31"/>
      <c r="Q9" s="31"/>
      <c r="R9" s="136">
        <v>114</v>
      </c>
      <c r="S9" s="31"/>
      <c r="T9" s="31"/>
      <c r="U9" s="31">
        <v>349.15</v>
      </c>
      <c r="V9" s="237">
        <f t="shared" si="0"/>
        <v>116.38333333333333</v>
      </c>
      <c r="W9" s="286">
        <v>116.38</v>
      </c>
      <c r="X9" s="286">
        <v>116</v>
      </c>
      <c r="Y9" s="286">
        <v>0.1</v>
      </c>
      <c r="Z9" s="286">
        <v>118</v>
      </c>
      <c r="AA9" s="286"/>
      <c r="AB9" s="278">
        <f t="shared" si="1"/>
        <v>350.48</v>
      </c>
      <c r="AC9" s="278">
        <f t="shared" si="2"/>
        <v>116.82666666666667</v>
      </c>
      <c r="AD9" s="66"/>
      <c r="AE9" s="66"/>
      <c r="AF9" s="66"/>
      <c r="AG9" s="77">
        <f t="shared" si="3"/>
        <v>116.82666666666667</v>
      </c>
      <c r="AH9" s="88" t="s">
        <v>341</v>
      </c>
    </row>
    <row r="10" spans="1:34" ht="13.2">
      <c r="A10" s="66">
        <v>5</v>
      </c>
      <c r="B10" s="69" t="s">
        <v>232</v>
      </c>
      <c r="C10" s="218" t="s">
        <v>476</v>
      </c>
      <c r="D10" s="198" t="s">
        <v>257</v>
      </c>
      <c r="E10" s="63" t="s">
        <v>26</v>
      </c>
      <c r="F10" s="31"/>
      <c r="G10" s="31"/>
      <c r="H10" s="31"/>
      <c r="I10" s="31"/>
      <c r="J10" s="168"/>
      <c r="K10" s="31"/>
      <c r="L10" s="136">
        <v>118</v>
      </c>
      <c r="M10" s="31"/>
      <c r="N10" s="136">
        <v>114</v>
      </c>
      <c r="O10" s="31"/>
      <c r="P10" s="137">
        <v>112</v>
      </c>
      <c r="Q10" s="31"/>
      <c r="R10" s="136">
        <v>118</v>
      </c>
      <c r="S10" s="136">
        <v>0.1</v>
      </c>
      <c r="T10" s="136"/>
      <c r="U10" s="31">
        <v>350.1</v>
      </c>
      <c r="V10" s="237">
        <f t="shared" si="0"/>
        <v>116.7</v>
      </c>
      <c r="W10" s="286">
        <v>116.7</v>
      </c>
      <c r="X10" s="286">
        <v>117</v>
      </c>
      <c r="Y10" s="286"/>
      <c r="Z10" s="286">
        <v>113</v>
      </c>
      <c r="AA10" s="286"/>
      <c r="AB10" s="278">
        <f t="shared" si="1"/>
        <v>346.7</v>
      </c>
      <c r="AC10" s="278">
        <f t="shared" si="2"/>
        <v>115.56666666666666</v>
      </c>
      <c r="AD10" s="66"/>
      <c r="AE10" s="66"/>
      <c r="AF10" s="66"/>
      <c r="AG10" s="77">
        <f t="shared" si="3"/>
        <v>115.56666666666666</v>
      </c>
      <c r="AH10" s="88" t="s">
        <v>341</v>
      </c>
    </row>
    <row r="11" spans="1:34" ht="13.2">
      <c r="A11" s="66">
        <v>6</v>
      </c>
      <c r="B11" s="69" t="s">
        <v>69</v>
      </c>
      <c r="C11" s="218" t="s">
        <v>531</v>
      </c>
      <c r="D11" s="198" t="s">
        <v>532</v>
      </c>
      <c r="E11" s="63" t="s">
        <v>29</v>
      </c>
      <c r="F11" s="31"/>
      <c r="G11" s="31"/>
      <c r="H11" s="31"/>
      <c r="I11" s="31"/>
      <c r="J11" s="31">
        <v>116</v>
      </c>
      <c r="K11" s="31">
        <v>118</v>
      </c>
      <c r="L11" s="136">
        <v>117</v>
      </c>
      <c r="M11" s="31"/>
      <c r="N11" s="137">
        <v>114</v>
      </c>
      <c r="O11" s="31"/>
      <c r="P11" s="136">
        <v>121</v>
      </c>
      <c r="Q11" s="31"/>
      <c r="R11" s="136">
        <v>115</v>
      </c>
      <c r="S11" s="31"/>
      <c r="T11" s="31"/>
      <c r="U11" s="31">
        <v>353</v>
      </c>
      <c r="V11" s="237">
        <f t="shared" si="0"/>
        <v>117.66666666666667</v>
      </c>
      <c r="W11" s="286">
        <v>117.67</v>
      </c>
      <c r="X11" s="286">
        <v>114</v>
      </c>
      <c r="Y11" s="286"/>
      <c r="Z11" s="286">
        <v>113</v>
      </c>
      <c r="AA11" s="286"/>
      <c r="AB11" s="278">
        <f t="shared" si="1"/>
        <v>344.67</v>
      </c>
      <c r="AC11" s="278">
        <f t="shared" si="2"/>
        <v>114.89</v>
      </c>
      <c r="AD11" s="66"/>
      <c r="AE11" s="66"/>
      <c r="AF11" s="66"/>
      <c r="AG11" s="77">
        <f t="shared" si="3"/>
        <v>114.89</v>
      </c>
      <c r="AH11" s="88" t="s">
        <v>341</v>
      </c>
    </row>
    <row r="12" spans="1:34" ht="13.2">
      <c r="A12" s="66">
        <v>7</v>
      </c>
      <c r="B12" s="69" t="s">
        <v>66</v>
      </c>
      <c r="C12" s="218" t="s">
        <v>548</v>
      </c>
      <c r="D12" s="198" t="s">
        <v>549</v>
      </c>
      <c r="E12" s="63" t="s">
        <v>25</v>
      </c>
      <c r="F12" s="31">
        <v>115</v>
      </c>
      <c r="G12" s="31">
        <v>0.1</v>
      </c>
      <c r="H12" s="31"/>
      <c r="I12" s="31"/>
      <c r="J12" s="168"/>
      <c r="K12" s="31"/>
      <c r="L12" s="136">
        <v>117</v>
      </c>
      <c r="M12" s="31"/>
      <c r="N12" s="31"/>
      <c r="O12" s="31"/>
      <c r="P12" s="136">
        <v>113</v>
      </c>
      <c r="Q12" s="31"/>
      <c r="R12" s="136">
        <v>112</v>
      </c>
      <c r="S12" s="31"/>
      <c r="T12" s="31"/>
      <c r="U12" s="31">
        <v>342</v>
      </c>
      <c r="V12" s="237">
        <f t="shared" si="0"/>
        <v>114</v>
      </c>
      <c r="W12" s="286">
        <v>114</v>
      </c>
      <c r="X12" s="286">
        <v>117</v>
      </c>
      <c r="Y12" s="286">
        <v>0.15</v>
      </c>
      <c r="Z12" s="286">
        <v>112</v>
      </c>
      <c r="AA12" s="286"/>
      <c r="AB12" s="278">
        <f t="shared" si="1"/>
        <v>343.15</v>
      </c>
      <c r="AC12" s="278">
        <f t="shared" si="2"/>
        <v>114.38333333333333</v>
      </c>
      <c r="AD12" s="66"/>
      <c r="AE12" s="66"/>
      <c r="AF12" s="66"/>
      <c r="AG12" s="77">
        <f t="shared" si="3"/>
        <v>114.38333333333333</v>
      </c>
      <c r="AH12" s="88" t="s">
        <v>341</v>
      </c>
    </row>
    <row r="13" spans="1:34" ht="13.2">
      <c r="A13" s="66">
        <v>8</v>
      </c>
      <c r="B13" s="64" t="s">
        <v>56</v>
      </c>
      <c r="C13" s="218" t="s">
        <v>542</v>
      </c>
      <c r="D13" s="217" t="s">
        <v>543</v>
      </c>
      <c r="E13" s="66" t="s">
        <v>43</v>
      </c>
      <c r="F13" s="31">
        <v>120</v>
      </c>
      <c r="G13" s="31">
        <v>0.25</v>
      </c>
      <c r="H13" s="31">
        <v>120</v>
      </c>
      <c r="I13" s="31"/>
      <c r="J13" s="168"/>
      <c r="K13" s="31">
        <v>115</v>
      </c>
      <c r="L13" s="136">
        <v>116</v>
      </c>
      <c r="M13" s="31"/>
      <c r="N13" s="136">
        <v>115</v>
      </c>
      <c r="O13" s="31"/>
      <c r="P13" s="136">
        <v>115</v>
      </c>
      <c r="Q13" s="31"/>
      <c r="R13" s="137">
        <v>109</v>
      </c>
      <c r="S13" s="31"/>
      <c r="T13" s="31"/>
      <c r="U13" s="31">
        <v>346</v>
      </c>
      <c r="V13" s="237">
        <f t="shared" si="0"/>
        <v>115.33333333333333</v>
      </c>
      <c r="W13" s="286">
        <v>115.33</v>
      </c>
      <c r="X13" s="286">
        <v>112</v>
      </c>
      <c r="Y13" s="286"/>
      <c r="Z13" s="286">
        <v>115</v>
      </c>
      <c r="AA13" s="286"/>
      <c r="AB13" s="278">
        <f t="shared" si="1"/>
        <v>342.33</v>
      </c>
      <c r="AC13" s="278">
        <f t="shared" si="2"/>
        <v>114.11</v>
      </c>
      <c r="AD13" s="68"/>
      <c r="AE13" s="68"/>
      <c r="AF13" s="68"/>
      <c r="AG13" s="77">
        <f t="shared" si="3"/>
        <v>114.11</v>
      </c>
      <c r="AH13" s="88" t="s">
        <v>342</v>
      </c>
    </row>
    <row r="14" spans="1:34" ht="13.2">
      <c r="A14" s="66">
        <v>9</v>
      </c>
      <c r="B14" s="69" t="s">
        <v>233</v>
      </c>
      <c r="C14" s="218" t="s">
        <v>541</v>
      </c>
      <c r="D14" s="63" t="s">
        <v>258</v>
      </c>
      <c r="E14" s="63" t="s">
        <v>24</v>
      </c>
      <c r="F14" s="31"/>
      <c r="G14" s="31"/>
      <c r="H14" s="31"/>
      <c r="I14" s="31"/>
      <c r="J14" s="168"/>
      <c r="K14" s="31"/>
      <c r="L14" s="136">
        <v>117</v>
      </c>
      <c r="M14" s="31"/>
      <c r="N14" s="136">
        <v>112</v>
      </c>
      <c r="O14" s="31"/>
      <c r="P14" s="136">
        <v>117</v>
      </c>
      <c r="Q14" s="31"/>
      <c r="R14" s="137">
        <v>109</v>
      </c>
      <c r="S14" s="31"/>
      <c r="T14" s="31"/>
      <c r="U14" s="31">
        <v>346</v>
      </c>
      <c r="V14" s="237">
        <f t="shared" si="0"/>
        <v>115.33333333333333</v>
      </c>
      <c r="W14" s="286">
        <v>115.33</v>
      </c>
      <c r="X14" s="286">
        <v>112</v>
      </c>
      <c r="Y14" s="286"/>
      <c r="Z14" s="286">
        <v>113</v>
      </c>
      <c r="AA14" s="286"/>
      <c r="AB14" s="278">
        <f t="shared" si="1"/>
        <v>340.33</v>
      </c>
      <c r="AC14" s="278">
        <f t="shared" si="2"/>
        <v>113.44333333333333</v>
      </c>
      <c r="AD14" s="66"/>
      <c r="AE14" s="66"/>
      <c r="AF14" s="66"/>
      <c r="AG14" s="77">
        <f t="shared" si="3"/>
        <v>113.44333333333333</v>
      </c>
      <c r="AH14" s="88" t="s">
        <v>342</v>
      </c>
    </row>
    <row r="15" spans="1:34" ht="13.2">
      <c r="A15" s="66">
        <v>10</v>
      </c>
      <c r="B15" s="78" t="s">
        <v>68</v>
      </c>
      <c r="C15" s="215" t="s">
        <v>477</v>
      </c>
      <c r="D15" s="197" t="s">
        <v>478</v>
      </c>
      <c r="E15" s="74" t="s">
        <v>43</v>
      </c>
      <c r="F15" s="31">
        <v>117</v>
      </c>
      <c r="G15" s="31"/>
      <c r="H15" s="31"/>
      <c r="I15" s="31"/>
      <c r="J15" s="168"/>
      <c r="K15" s="31"/>
      <c r="L15" s="136">
        <v>119</v>
      </c>
      <c r="M15" s="31"/>
      <c r="N15" s="137">
        <v>114</v>
      </c>
      <c r="O15" s="31"/>
      <c r="P15" s="136">
        <v>116</v>
      </c>
      <c r="Q15" s="31"/>
      <c r="R15" s="136">
        <v>116</v>
      </c>
      <c r="S15" s="31"/>
      <c r="T15" s="31"/>
      <c r="U15" s="60">
        <v>351</v>
      </c>
      <c r="V15" s="237">
        <f t="shared" si="0"/>
        <v>117</v>
      </c>
      <c r="W15" s="286">
        <v>117</v>
      </c>
      <c r="X15" s="286">
        <v>112</v>
      </c>
      <c r="Y15" s="286"/>
      <c r="Z15" s="286">
        <v>111</v>
      </c>
      <c r="AA15" s="286"/>
      <c r="AB15" s="278">
        <f t="shared" si="1"/>
        <v>340</v>
      </c>
      <c r="AC15" s="278">
        <f t="shared" si="2"/>
        <v>113.33333333333333</v>
      </c>
      <c r="AD15" s="80"/>
      <c r="AE15" s="80"/>
      <c r="AF15" s="80"/>
      <c r="AG15" s="77">
        <f t="shared" si="3"/>
        <v>113.33333333333333</v>
      </c>
      <c r="AH15" s="88" t="s">
        <v>341</v>
      </c>
    </row>
    <row r="16" spans="1:34" ht="13.2">
      <c r="A16" s="66">
        <v>11</v>
      </c>
      <c r="B16" s="73" t="s">
        <v>142</v>
      </c>
      <c r="C16" s="218" t="s">
        <v>546</v>
      </c>
      <c r="D16" s="198" t="s">
        <v>547</v>
      </c>
      <c r="E16" s="63" t="s">
        <v>23</v>
      </c>
      <c r="F16" s="31"/>
      <c r="G16" s="31"/>
      <c r="H16" s="31"/>
      <c r="I16" s="31"/>
      <c r="J16" s="168"/>
      <c r="K16" s="31"/>
      <c r="L16" s="136">
        <v>120</v>
      </c>
      <c r="M16" s="31"/>
      <c r="N16" s="136">
        <v>110</v>
      </c>
      <c r="O16" s="31"/>
      <c r="P16" s="136">
        <v>114</v>
      </c>
      <c r="Q16" s="31"/>
      <c r="R16" s="137">
        <v>110</v>
      </c>
      <c r="S16" s="31"/>
      <c r="T16" s="31"/>
      <c r="U16" s="31">
        <v>344</v>
      </c>
      <c r="V16" s="237">
        <f t="shared" si="0"/>
        <v>114.66666666666667</v>
      </c>
      <c r="W16" s="286">
        <v>114.67</v>
      </c>
      <c r="X16" s="286">
        <v>105</v>
      </c>
      <c r="Y16" s="286"/>
      <c r="Z16" s="286">
        <v>120</v>
      </c>
      <c r="AA16" s="286"/>
      <c r="AB16" s="278">
        <f t="shared" si="1"/>
        <v>339.67</v>
      </c>
      <c r="AC16" s="278">
        <f t="shared" si="2"/>
        <v>113.22333333333334</v>
      </c>
      <c r="AD16" s="66"/>
      <c r="AE16" s="66"/>
      <c r="AF16" s="66"/>
      <c r="AG16" s="77">
        <f t="shared" si="3"/>
        <v>113.22333333333334</v>
      </c>
      <c r="AH16" s="88" t="s">
        <v>341</v>
      </c>
    </row>
    <row r="17" spans="1:34" s="30" customFormat="1" ht="13.2">
      <c r="A17" s="66">
        <v>12</v>
      </c>
      <c r="B17" s="69" t="s">
        <v>64</v>
      </c>
      <c r="C17" s="218" t="s">
        <v>469</v>
      </c>
      <c r="D17" s="198" t="s">
        <v>470</v>
      </c>
      <c r="E17" s="63" t="s">
        <v>43</v>
      </c>
      <c r="F17" s="31">
        <v>112</v>
      </c>
      <c r="G17" s="31"/>
      <c r="H17" s="31">
        <v>120</v>
      </c>
      <c r="I17" s="31"/>
      <c r="J17" s="168"/>
      <c r="K17" s="31"/>
      <c r="L17" s="136">
        <v>117</v>
      </c>
      <c r="M17" s="31"/>
      <c r="N17" s="136">
        <v>116</v>
      </c>
      <c r="O17" s="31"/>
      <c r="P17" s="31"/>
      <c r="Q17" s="31"/>
      <c r="R17" s="136">
        <v>114</v>
      </c>
      <c r="S17" s="31"/>
      <c r="T17" s="31"/>
      <c r="U17" s="31">
        <v>347</v>
      </c>
      <c r="V17" s="237">
        <f t="shared" si="0"/>
        <v>115.66666666666667</v>
      </c>
      <c r="W17" s="286">
        <v>115.67</v>
      </c>
      <c r="X17" s="286">
        <v>117</v>
      </c>
      <c r="Y17" s="286"/>
      <c r="Z17" s="286">
        <v>106</v>
      </c>
      <c r="AA17" s="286"/>
      <c r="AB17" s="278">
        <f t="shared" si="1"/>
        <v>338.67</v>
      </c>
      <c r="AC17" s="278">
        <f t="shared" si="2"/>
        <v>112.89</v>
      </c>
      <c r="AD17" s="66"/>
      <c r="AE17" s="66"/>
      <c r="AF17" s="66"/>
      <c r="AG17" s="77">
        <f t="shared" si="3"/>
        <v>112.89</v>
      </c>
      <c r="AH17" s="88" t="s">
        <v>341</v>
      </c>
    </row>
    <row r="18" spans="1:34" s="30" customFormat="1" ht="13.2">
      <c r="A18" s="66">
        <v>13</v>
      </c>
      <c r="B18" s="78" t="s">
        <v>75</v>
      </c>
      <c r="C18" s="215" t="s">
        <v>472</v>
      </c>
      <c r="D18" s="197" t="s">
        <v>473</v>
      </c>
      <c r="E18" s="74" t="s">
        <v>22</v>
      </c>
      <c r="F18" s="31">
        <v>108</v>
      </c>
      <c r="G18" s="31"/>
      <c r="H18" s="31"/>
      <c r="I18" s="31"/>
      <c r="J18" s="168"/>
      <c r="K18" s="31"/>
      <c r="L18" s="136">
        <v>117</v>
      </c>
      <c r="M18" s="31"/>
      <c r="N18" s="136">
        <v>114</v>
      </c>
      <c r="O18" s="31"/>
      <c r="P18" s="136">
        <v>118</v>
      </c>
      <c r="Q18" s="31"/>
      <c r="R18" s="137">
        <v>114</v>
      </c>
      <c r="S18" s="31"/>
      <c r="T18" s="31"/>
      <c r="U18" s="60">
        <v>349</v>
      </c>
      <c r="V18" s="237">
        <f t="shared" si="0"/>
        <v>116.33333333333333</v>
      </c>
      <c r="W18" s="286">
        <v>116.33</v>
      </c>
      <c r="X18" s="286">
        <v>111</v>
      </c>
      <c r="Y18" s="286"/>
      <c r="Z18" s="286">
        <v>111</v>
      </c>
      <c r="AA18" s="286"/>
      <c r="AB18" s="278">
        <f t="shared" si="1"/>
        <v>338.33</v>
      </c>
      <c r="AC18" s="278">
        <f t="shared" si="2"/>
        <v>112.77666666666666</v>
      </c>
      <c r="AD18" s="76"/>
      <c r="AE18" s="76"/>
      <c r="AF18" s="76"/>
      <c r="AG18" s="77">
        <f t="shared" si="3"/>
        <v>112.77666666666666</v>
      </c>
      <c r="AH18" s="88" t="s">
        <v>342</v>
      </c>
    </row>
    <row r="19" spans="1:34" ht="13.2">
      <c r="A19" s="66">
        <v>14</v>
      </c>
      <c r="B19" s="78" t="s">
        <v>74</v>
      </c>
      <c r="C19" s="215" t="s">
        <v>479</v>
      </c>
      <c r="D19" s="197" t="s">
        <v>480</v>
      </c>
      <c r="E19" s="74" t="s">
        <v>26</v>
      </c>
      <c r="F19" s="31"/>
      <c r="G19" s="31"/>
      <c r="H19" s="31"/>
      <c r="I19" s="31"/>
      <c r="J19" s="168"/>
      <c r="K19" s="31"/>
      <c r="L19" s="31">
        <v>120</v>
      </c>
      <c r="M19" s="31"/>
      <c r="N19" s="136">
        <v>117</v>
      </c>
      <c r="O19" s="31"/>
      <c r="P19" s="136">
        <v>115</v>
      </c>
      <c r="Q19" s="31"/>
      <c r="R19" s="136">
        <v>119</v>
      </c>
      <c r="S19" s="31"/>
      <c r="T19" s="137">
        <v>113</v>
      </c>
      <c r="U19" s="60">
        <v>351</v>
      </c>
      <c r="V19" s="237">
        <f t="shared" si="0"/>
        <v>117</v>
      </c>
      <c r="W19" s="286">
        <v>117</v>
      </c>
      <c r="X19" s="286">
        <v>108</v>
      </c>
      <c r="Y19" s="286"/>
      <c r="Z19" s="286">
        <v>113</v>
      </c>
      <c r="AA19" s="286"/>
      <c r="AB19" s="278">
        <f t="shared" si="1"/>
        <v>338</v>
      </c>
      <c r="AC19" s="278">
        <f t="shared" si="2"/>
        <v>112.66666666666667</v>
      </c>
      <c r="AD19" s="80"/>
      <c r="AE19" s="80"/>
      <c r="AF19" s="80"/>
      <c r="AG19" s="77">
        <f t="shared" si="3"/>
        <v>112.66666666666667</v>
      </c>
      <c r="AH19" s="88" t="s">
        <v>341</v>
      </c>
    </row>
    <row r="20" spans="1:34" ht="13.2">
      <c r="A20" s="66">
        <v>15</v>
      </c>
      <c r="B20" s="69" t="s">
        <v>70</v>
      </c>
      <c r="C20" s="218" t="s">
        <v>521</v>
      </c>
      <c r="D20" s="198" t="s">
        <v>522</v>
      </c>
      <c r="E20" s="63" t="s">
        <v>43</v>
      </c>
      <c r="F20" s="31"/>
      <c r="G20" s="31"/>
      <c r="H20" s="31"/>
      <c r="I20" s="31"/>
      <c r="J20" s="168"/>
      <c r="K20" s="31"/>
      <c r="L20" s="136">
        <v>114</v>
      </c>
      <c r="M20" s="31"/>
      <c r="N20" s="136">
        <v>119</v>
      </c>
      <c r="O20" s="31"/>
      <c r="P20" s="137">
        <v>113</v>
      </c>
      <c r="Q20" s="31"/>
      <c r="R20" s="136">
        <v>118</v>
      </c>
      <c r="S20" s="136">
        <v>0.15</v>
      </c>
      <c r="T20" s="136"/>
      <c r="U20" s="31">
        <v>351.15</v>
      </c>
      <c r="V20" s="237">
        <f t="shared" si="0"/>
        <v>117.05</v>
      </c>
      <c r="W20" s="286">
        <v>117.05</v>
      </c>
      <c r="X20" s="286">
        <v>106</v>
      </c>
      <c r="Y20" s="286"/>
      <c r="Z20" s="286">
        <v>114</v>
      </c>
      <c r="AA20" s="286"/>
      <c r="AB20" s="278">
        <f t="shared" si="1"/>
        <v>337.05</v>
      </c>
      <c r="AC20" s="278">
        <f t="shared" si="2"/>
        <v>112.35000000000001</v>
      </c>
      <c r="AD20" s="68"/>
      <c r="AE20" s="68"/>
      <c r="AF20" s="68"/>
      <c r="AG20" s="77">
        <f t="shared" si="3"/>
        <v>112.35000000000001</v>
      </c>
      <c r="AH20" s="88" t="s">
        <v>341</v>
      </c>
    </row>
    <row r="21" spans="1:34" ht="13.2">
      <c r="A21" s="66">
        <v>16</v>
      </c>
      <c r="B21" s="69" t="s">
        <v>234</v>
      </c>
      <c r="C21" s="218" t="s">
        <v>471</v>
      </c>
      <c r="D21" s="198" t="s">
        <v>259</v>
      </c>
      <c r="E21" s="63" t="s">
        <v>23</v>
      </c>
      <c r="F21" s="31"/>
      <c r="G21" s="31"/>
      <c r="H21" s="31"/>
      <c r="I21" s="31"/>
      <c r="J21" s="168"/>
      <c r="K21" s="31">
        <v>113</v>
      </c>
      <c r="L21" s="136">
        <v>117</v>
      </c>
      <c r="M21" s="31"/>
      <c r="N21" s="137">
        <v>110</v>
      </c>
      <c r="O21" s="31"/>
      <c r="P21" s="136">
        <v>117</v>
      </c>
      <c r="Q21" s="31"/>
      <c r="R21" s="136">
        <v>114</v>
      </c>
      <c r="S21" s="31"/>
      <c r="T21" s="31"/>
      <c r="U21" s="31">
        <v>348</v>
      </c>
      <c r="V21" s="237">
        <f t="shared" si="0"/>
        <v>116</v>
      </c>
      <c r="W21" s="286">
        <v>116</v>
      </c>
      <c r="X21" s="286">
        <v>112</v>
      </c>
      <c r="Y21" s="286"/>
      <c r="Z21" s="286">
        <v>108</v>
      </c>
      <c r="AA21" s="286"/>
      <c r="AB21" s="278">
        <f t="shared" si="1"/>
        <v>336</v>
      </c>
      <c r="AC21" s="278">
        <f t="shared" si="2"/>
        <v>112</v>
      </c>
      <c r="AD21" s="66"/>
      <c r="AE21" s="66"/>
      <c r="AF21" s="66"/>
      <c r="AG21" s="77">
        <f t="shared" si="3"/>
        <v>112</v>
      </c>
      <c r="AH21" s="88" t="s">
        <v>342</v>
      </c>
    </row>
    <row r="22" spans="1:34" ht="13.2">
      <c r="A22" s="66">
        <v>17</v>
      </c>
      <c r="B22" s="69" t="s">
        <v>239</v>
      </c>
      <c r="C22" s="218" t="s">
        <v>552</v>
      </c>
      <c r="D22" s="198" t="s">
        <v>263</v>
      </c>
      <c r="E22" s="63" t="s">
        <v>23</v>
      </c>
      <c r="F22" s="31"/>
      <c r="G22" s="31"/>
      <c r="H22" s="31"/>
      <c r="I22" s="31"/>
      <c r="J22" s="168"/>
      <c r="K22" s="31"/>
      <c r="L22" s="136">
        <v>114</v>
      </c>
      <c r="M22" s="31"/>
      <c r="N22" s="137">
        <v>107</v>
      </c>
      <c r="O22" s="31"/>
      <c r="P22" s="136">
        <v>111</v>
      </c>
      <c r="Q22" s="31"/>
      <c r="R22" s="136">
        <v>115</v>
      </c>
      <c r="S22" s="31"/>
      <c r="T22" s="31"/>
      <c r="U22" s="31">
        <v>340</v>
      </c>
      <c r="V22" s="237">
        <f t="shared" si="0"/>
        <v>113.33333333333333</v>
      </c>
      <c r="W22" s="286">
        <v>113.33</v>
      </c>
      <c r="X22" s="286">
        <v>111</v>
      </c>
      <c r="Y22" s="286"/>
      <c r="Z22" s="286">
        <v>109</v>
      </c>
      <c r="AA22" s="286"/>
      <c r="AB22" s="278">
        <f t="shared" si="1"/>
        <v>333.33</v>
      </c>
      <c r="AC22" s="278">
        <f t="shared" si="2"/>
        <v>111.11</v>
      </c>
      <c r="AD22" s="66"/>
      <c r="AE22" s="66"/>
      <c r="AF22" s="66"/>
      <c r="AG22" s="77">
        <f t="shared" si="3"/>
        <v>111.11</v>
      </c>
      <c r="AH22" s="88" t="s">
        <v>342</v>
      </c>
    </row>
    <row r="23" spans="1:34" ht="13.2">
      <c r="A23" s="66">
        <v>18</v>
      </c>
      <c r="B23" s="78" t="s">
        <v>166</v>
      </c>
      <c r="C23" s="215" t="s">
        <v>544</v>
      </c>
      <c r="D23" s="197" t="s">
        <v>179</v>
      </c>
      <c r="E23" s="74" t="s">
        <v>167</v>
      </c>
      <c r="F23" s="31"/>
      <c r="G23" s="31"/>
      <c r="H23" s="31"/>
      <c r="I23" s="31"/>
      <c r="J23" s="168"/>
      <c r="K23" s="31"/>
      <c r="L23" s="136">
        <v>117</v>
      </c>
      <c r="M23" s="31"/>
      <c r="N23" s="136">
        <v>114</v>
      </c>
      <c r="O23" s="31"/>
      <c r="P23" s="136">
        <v>114</v>
      </c>
      <c r="Q23" s="31"/>
      <c r="R23" s="137">
        <v>109</v>
      </c>
      <c r="S23" s="31"/>
      <c r="T23" s="31"/>
      <c r="U23" s="60">
        <v>345</v>
      </c>
      <c r="V23" s="237">
        <f t="shared" si="0"/>
        <v>115</v>
      </c>
      <c r="W23" s="286">
        <v>115</v>
      </c>
      <c r="X23" s="286">
        <v>111</v>
      </c>
      <c r="Y23" s="286"/>
      <c r="Z23" s="286">
        <v>107</v>
      </c>
      <c r="AA23" s="286"/>
      <c r="AB23" s="278">
        <f t="shared" si="1"/>
        <v>333</v>
      </c>
      <c r="AC23" s="278">
        <f t="shared" si="2"/>
        <v>111</v>
      </c>
      <c r="AD23" s="76"/>
      <c r="AE23" s="76"/>
      <c r="AF23" s="76"/>
      <c r="AG23" s="77">
        <f t="shared" si="3"/>
        <v>111</v>
      </c>
      <c r="AH23" s="88" t="s">
        <v>342</v>
      </c>
    </row>
    <row r="24" spans="1:34" s="30" customFormat="1" ht="13.2">
      <c r="A24" s="66">
        <v>19</v>
      </c>
      <c r="B24" s="69" t="s">
        <v>236</v>
      </c>
      <c r="C24" s="218" t="s">
        <v>545</v>
      </c>
      <c r="D24" s="198" t="s">
        <v>260</v>
      </c>
      <c r="E24" s="63" t="s">
        <v>27</v>
      </c>
      <c r="F24" s="31"/>
      <c r="G24" s="31"/>
      <c r="H24" s="31"/>
      <c r="I24" s="31"/>
      <c r="J24" s="168"/>
      <c r="K24" s="31"/>
      <c r="L24" s="136">
        <v>116</v>
      </c>
      <c r="M24" s="31"/>
      <c r="N24" s="136">
        <v>115</v>
      </c>
      <c r="O24" s="31"/>
      <c r="P24" s="136">
        <v>113</v>
      </c>
      <c r="Q24" s="31"/>
      <c r="R24" s="137">
        <v>113</v>
      </c>
      <c r="S24" s="31"/>
      <c r="T24" s="31"/>
      <c r="U24" s="31">
        <v>344</v>
      </c>
      <c r="V24" s="237">
        <f t="shared" si="0"/>
        <v>114.66666666666667</v>
      </c>
      <c r="W24" s="286">
        <v>114.67</v>
      </c>
      <c r="X24" s="286">
        <v>100</v>
      </c>
      <c r="Y24" s="286"/>
      <c r="Z24" s="286">
        <v>118</v>
      </c>
      <c r="AA24" s="286">
        <v>0.1</v>
      </c>
      <c r="AB24" s="278">
        <f t="shared" si="1"/>
        <v>332.77000000000004</v>
      </c>
      <c r="AC24" s="278">
        <f t="shared" si="2"/>
        <v>110.92333333333335</v>
      </c>
      <c r="AD24" s="66"/>
      <c r="AE24" s="66"/>
      <c r="AF24" s="66"/>
      <c r="AG24" s="77">
        <f t="shared" si="3"/>
        <v>110.92333333333335</v>
      </c>
      <c r="AH24" s="88" t="s">
        <v>341</v>
      </c>
    </row>
    <row r="25" spans="1:34" ht="13.2">
      <c r="A25" s="66">
        <v>20</v>
      </c>
      <c r="B25" s="78" t="s">
        <v>177</v>
      </c>
      <c r="C25" s="215" t="s">
        <v>554</v>
      </c>
      <c r="D25" s="74" t="s">
        <v>189</v>
      </c>
      <c r="E25" s="74" t="s">
        <v>26</v>
      </c>
      <c r="F25" s="31"/>
      <c r="G25" s="31"/>
      <c r="H25" s="31"/>
      <c r="I25" s="31"/>
      <c r="J25" s="168"/>
      <c r="K25" s="31"/>
      <c r="L25" s="136">
        <v>111</v>
      </c>
      <c r="M25" s="31"/>
      <c r="N25" s="136">
        <v>111</v>
      </c>
      <c r="O25" s="31"/>
      <c r="P25" s="136">
        <v>113</v>
      </c>
      <c r="Q25" s="31"/>
      <c r="R25" s="137">
        <v>106</v>
      </c>
      <c r="S25" s="31"/>
      <c r="T25" s="31"/>
      <c r="U25" s="60">
        <v>335</v>
      </c>
      <c r="V25" s="237">
        <f t="shared" si="0"/>
        <v>111.66666666666667</v>
      </c>
      <c r="W25" s="286">
        <v>111.67</v>
      </c>
      <c r="X25" s="286">
        <v>103</v>
      </c>
      <c r="Y25" s="286"/>
      <c r="Z25" s="286">
        <v>118</v>
      </c>
      <c r="AA25" s="286"/>
      <c r="AB25" s="278">
        <f t="shared" si="1"/>
        <v>332.67</v>
      </c>
      <c r="AC25" s="278">
        <f t="shared" si="2"/>
        <v>110.89</v>
      </c>
      <c r="AD25" s="76"/>
      <c r="AE25" s="76"/>
      <c r="AF25" s="76"/>
      <c r="AG25" s="77">
        <f t="shared" si="3"/>
        <v>110.89</v>
      </c>
      <c r="AH25" s="88" t="s">
        <v>341</v>
      </c>
    </row>
    <row r="26" spans="1:34" ht="13.2">
      <c r="A26" s="66">
        <v>21</v>
      </c>
      <c r="B26" s="69" t="s">
        <v>62</v>
      </c>
      <c r="C26" s="218" t="s">
        <v>550</v>
      </c>
      <c r="D26" s="198" t="s">
        <v>551</v>
      </c>
      <c r="E26" s="63" t="s">
        <v>43</v>
      </c>
      <c r="F26" s="31">
        <v>114</v>
      </c>
      <c r="G26" s="31"/>
      <c r="H26" s="31">
        <v>121</v>
      </c>
      <c r="I26" s="31"/>
      <c r="J26" s="168"/>
      <c r="K26" s="31"/>
      <c r="L26" s="136">
        <v>116</v>
      </c>
      <c r="M26" s="31"/>
      <c r="N26" s="31"/>
      <c r="O26" s="31"/>
      <c r="P26" s="136">
        <v>110</v>
      </c>
      <c r="Q26" s="31"/>
      <c r="R26" s="136">
        <v>115</v>
      </c>
      <c r="S26" s="31"/>
      <c r="T26" s="31"/>
      <c r="U26" s="31">
        <v>341</v>
      </c>
      <c r="V26" s="237">
        <f t="shared" si="0"/>
        <v>113.66666666666667</v>
      </c>
      <c r="W26" s="286">
        <v>113.67</v>
      </c>
      <c r="X26" s="286">
        <v>112</v>
      </c>
      <c r="Y26" s="286"/>
      <c r="Z26" s="286">
        <v>105</v>
      </c>
      <c r="AA26" s="286"/>
      <c r="AB26" s="278">
        <f t="shared" si="1"/>
        <v>330.67</v>
      </c>
      <c r="AC26" s="278">
        <f t="shared" si="2"/>
        <v>110.22333333333334</v>
      </c>
      <c r="AD26" s="68"/>
      <c r="AE26" s="68"/>
      <c r="AF26" s="68"/>
      <c r="AG26" s="77">
        <f t="shared" si="3"/>
        <v>110.22333333333334</v>
      </c>
      <c r="AH26" s="88" t="s">
        <v>342</v>
      </c>
    </row>
    <row r="27" spans="1:34" s="30" customFormat="1" ht="13.2">
      <c r="A27" s="66">
        <v>22</v>
      </c>
      <c r="B27" s="64" t="s">
        <v>58</v>
      </c>
      <c r="C27" s="218" t="s">
        <v>523</v>
      </c>
      <c r="D27" s="217" t="s">
        <v>524</v>
      </c>
      <c r="E27" s="66" t="s">
        <v>81</v>
      </c>
      <c r="F27" s="31">
        <v>113</v>
      </c>
      <c r="G27" s="31"/>
      <c r="H27" s="31">
        <v>111</v>
      </c>
      <c r="I27" s="31"/>
      <c r="J27" s="168"/>
      <c r="K27" s="31"/>
      <c r="L27" s="136">
        <v>118</v>
      </c>
      <c r="M27" s="31"/>
      <c r="N27" s="137">
        <v>111</v>
      </c>
      <c r="O27" s="31"/>
      <c r="P27" s="136">
        <v>115</v>
      </c>
      <c r="Q27" s="31"/>
      <c r="R27" s="136">
        <v>118</v>
      </c>
      <c r="S27" s="136">
        <v>0.25</v>
      </c>
      <c r="T27" s="136"/>
      <c r="U27" s="31">
        <v>351.25</v>
      </c>
      <c r="V27" s="237">
        <f t="shared" si="0"/>
        <v>117.08333333333333</v>
      </c>
      <c r="W27" s="286">
        <v>117.08</v>
      </c>
      <c r="X27" s="286">
        <v>102</v>
      </c>
      <c r="Y27" s="286"/>
      <c r="Z27" s="286">
        <v>108</v>
      </c>
      <c r="AA27" s="286"/>
      <c r="AB27" s="278">
        <f t="shared" si="1"/>
        <v>327.08</v>
      </c>
      <c r="AC27" s="278">
        <f t="shared" si="2"/>
        <v>109.02666666666666</v>
      </c>
      <c r="AD27" s="66"/>
      <c r="AE27" s="66"/>
      <c r="AF27" s="66"/>
      <c r="AG27" s="77">
        <f t="shared" si="3"/>
        <v>109.02666666666666</v>
      </c>
      <c r="AH27" s="88" t="s">
        <v>341</v>
      </c>
    </row>
    <row r="28" spans="1:34" ht="13.2">
      <c r="A28" s="66">
        <v>23</v>
      </c>
      <c r="B28" s="91" t="s">
        <v>76</v>
      </c>
      <c r="C28" s="215" t="s">
        <v>563</v>
      </c>
      <c r="D28" s="197" t="s">
        <v>564</v>
      </c>
      <c r="E28" s="74" t="s">
        <v>23</v>
      </c>
      <c r="F28" s="31">
        <v>112</v>
      </c>
      <c r="G28" s="31"/>
      <c r="H28" s="31"/>
      <c r="I28" s="31"/>
      <c r="J28" s="168"/>
      <c r="K28" s="31"/>
      <c r="L28" s="136">
        <v>110</v>
      </c>
      <c r="M28" s="31"/>
      <c r="N28" s="137">
        <v>107</v>
      </c>
      <c r="O28" s="31"/>
      <c r="P28" s="136">
        <v>109</v>
      </c>
      <c r="Q28" s="31"/>
      <c r="R28" s="136">
        <v>111</v>
      </c>
      <c r="S28" s="31"/>
      <c r="T28" s="31"/>
      <c r="U28" s="60">
        <v>330</v>
      </c>
      <c r="V28" s="237">
        <f t="shared" si="0"/>
        <v>110</v>
      </c>
      <c r="W28" s="286">
        <v>110</v>
      </c>
      <c r="X28" s="286">
        <v>105</v>
      </c>
      <c r="Y28" s="286"/>
      <c r="Z28" s="286">
        <v>111</v>
      </c>
      <c r="AA28" s="286"/>
      <c r="AB28" s="278">
        <f t="shared" si="1"/>
        <v>326</v>
      </c>
      <c r="AC28" s="278">
        <f t="shared" si="2"/>
        <v>108.66666666666667</v>
      </c>
      <c r="AD28" s="76"/>
      <c r="AE28" s="76"/>
      <c r="AF28" s="76"/>
      <c r="AG28" s="77">
        <f t="shared" si="3"/>
        <v>108.66666666666667</v>
      </c>
      <c r="AH28" s="88" t="s">
        <v>342</v>
      </c>
    </row>
    <row r="29" spans="1:34" s="30" customFormat="1" ht="13.2">
      <c r="A29" s="66">
        <v>24</v>
      </c>
      <c r="B29" s="78" t="s">
        <v>173</v>
      </c>
      <c r="C29" s="215" t="s">
        <v>569</v>
      </c>
      <c r="D29" s="197" t="s">
        <v>185</v>
      </c>
      <c r="E29" s="74" t="s">
        <v>26</v>
      </c>
      <c r="F29" s="31"/>
      <c r="G29" s="31"/>
      <c r="H29" s="31"/>
      <c r="I29" s="31"/>
      <c r="J29" s="168"/>
      <c r="K29" s="31"/>
      <c r="L29" s="136">
        <v>112</v>
      </c>
      <c r="M29" s="31"/>
      <c r="N29" s="136">
        <v>101</v>
      </c>
      <c r="O29" s="31"/>
      <c r="P29" s="136">
        <v>111</v>
      </c>
      <c r="Q29" s="31"/>
      <c r="R29" s="137">
        <v>100</v>
      </c>
      <c r="S29" s="31"/>
      <c r="T29" s="31"/>
      <c r="U29" s="60">
        <v>324</v>
      </c>
      <c r="V29" s="237">
        <f t="shared" si="0"/>
        <v>108</v>
      </c>
      <c r="W29" s="286">
        <v>108</v>
      </c>
      <c r="X29" s="286">
        <v>107</v>
      </c>
      <c r="Y29" s="286"/>
      <c r="Z29" s="286">
        <v>110</v>
      </c>
      <c r="AA29" s="286"/>
      <c r="AB29" s="278">
        <f t="shared" si="1"/>
        <v>325</v>
      </c>
      <c r="AC29" s="278">
        <f t="shared" si="2"/>
        <v>108.33333333333333</v>
      </c>
      <c r="AD29" s="76"/>
      <c r="AE29" s="76"/>
      <c r="AF29" s="76"/>
      <c r="AG29" s="77">
        <f t="shared" si="3"/>
        <v>108.33333333333333</v>
      </c>
      <c r="AH29" s="88" t="s">
        <v>342</v>
      </c>
    </row>
    <row r="30" spans="1:34" s="30" customFormat="1" ht="13.2">
      <c r="A30" s="66">
        <v>25</v>
      </c>
      <c r="B30" s="78" t="s">
        <v>176</v>
      </c>
      <c r="C30" s="215" t="s">
        <v>559</v>
      </c>
      <c r="D30" s="197" t="s">
        <v>188</v>
      </c>
      <c r="E30" s="74" t="s">
        <v>49</v>
      </c>
      <c r="F30" s="31"/>
      <c r="G30" s="31"/>
      <c r="H30" s="31"/>
      <c r="I30" s="31"/>
      <c r="J30" s="168"/>
      <c r="K30" s="31"/>
      <c r="L30" s="136">
        <v>111</v>
      </c>
      <c r="M30" s="31"/>
      <c r="N30" s="136">
        <v>113</v>
      </c>
      <c r="O30" s="31"/>
      <c r="P30" s="137">
        <v>106</v>
      </c>
      <c r="Q30" s="31"/>
      <c r="R30" s="136">
        <v>109</v>
      </c>
      <c r="S30" s="31"/>
      <c r="T30" s="31"/>
      <c r="U30" s="60">
        <v>333</v>
      </c>
      <c r="V30" s="237">
        <f t="shared" si="0"/>
        <v>111</v>
      </c>
      <c r="W30" s="286">
        <v>111</v>
      </c>
      <c r="X30" s="286">
        <v>107</v>
      </c>
      <c r="Y30" s="286"/>
      <c r="Z30" s="286">
        <v>106</v>
      </c>
      <c r="AA30" s="286"/>
      <c r="AB30" s="278">
        <f t="shared" si="1"/>
        <v>324</v>
      </c>
      <c r="AC30" s="278">
        <f t="shared" si="2"/>
        <v>108</v>
      </c>
      <c r="AD30" s="76"/>
      <c r="AE30" s="76"/>
      <c r="AF30" s="76"/>
      <c r="AG30" s="77">
        <f t="shared" si="3"/>
        <v>108</v>
      </c>
      <c r="AH30" s="88" t="s">
        <v>342</v>
      </c>
    </row>
    <row r="31" spans="1:34" s="30" customFormat="1" ht="13.2">
      <c r="A31" s="66">
        <v>26</v>
      </c>
      <c r="B31" s="69" t="s">
        <v>241</v>
      </c>
      <c r="C31" s="218" t="s">
        <v>468</v>
      </c>
      <c r="D31" s="198" t="s">
        <v>265</v>
      </c>
      <c r="E31" s="63" t="s">
        <v>29</v>
      </c>
      <c r="F31" s="31"/>
      <c r="G31" s="31"/>
      <c r="H31" s="31"/>
      <c r="I31" s="31"/>
      <c r="J31" s="168"/>
      <c r="K31" s="31"/>
      <c r="L31" s="136">
        <v>113</v>
      </c>
      <c r="M31" s="31"/>
      <c r="N31" s="31"/>
      <c r="O31" s="31"/>
      <c r="P31" s="136">
        <v>115</v>
      </c>
      <c r="Q31" s="31"/>
      <c r="R31" s="136">
        <v>119</v>
      </c>
      <c r="S31" s="31"/>
      <c r="T31" s="31"/>
      <c r="U31" s="31">
        <v>347</v>
      </c>
      <c r="V31" s="237">
        <f t="shared" si="0"/>
        <v>115.66666666666667</v>
      </c>
      <c r="W31" s="286">
        <v>115.67</v>
      </c>
      <c r="X31" s="286">
        <v>98</v>
      </c>
      <c r="Y31" s="286"/>
      <c r="Z31" s="286">
        <v>109</v>
      </c>
      <c r="AA31" s="286"/>
      <c r="AB31" s="278">
        <f t="shared" si="1"/>
        <v>322.67</v>
      </c>
      <c r="AC31" s="278">
        <f t="shared" si="2"/>
        <v>107.55666666666667</v>
      </c>
      <c r="AD31" s="66"/>
      <c r="AE31" s="66"/>
      <c r="AF31" s="66"/>
      <c r="AG31" s="77">
        <f t="shared" si="3"/>
        <v>107.55666666666667</v>
      </c>
      <c r="AH31" s="88" t="s">
        <v>342</v>
      </c>
    </row>
    <row r="32" spans="1:34" s="30" customFormat="1" ht="13.2">
      <c r="A32" s="66">
        <v>27</v>
      </c>
      <c r="B32" s="78" t="s">
        <v>168</v>
      </c>
      <c r="C32" s="215" t="s">
        <v>562</v>
      </c>
      <c r="D32" s="197" t="s">
        <v>181</v>
      </c>
      <c r="E32" s="74" t="s">
        <v>169</v>
      </c>
      <c r="F32" s="31"/>
      <c r="G32" s="31"/>
      <c r="H32" s="31"/>
      <c r="I32" s="31"/>
      <c r="J32" s="168"/>
      <c r="K32" s="31"/>
      <c r="L32" s="136">
        <v>114</v>
      </c>
      <c r="M32" s="31"/>
      <c r="N32" s="137">
        <v>102</v>
      </c>
      <c r="O32" s="31"/>
      <c r="P32" s="136">
        <v>110</v>
      </c>
      <c r="Q32" s="31"/>
      <c r="R32" s="136">
        <v>107</v>
      </c>
      <c r="S32" s="31"/>
      <c r="T32" s="31"/>
      <c r="U32" s="60">
        <v>331</v>
      </c>
      <c r="V32" s="237">
        <f t="shared" si="0"/>
        <v>110.33333333333333</v>
      </c>
      <c r="W32" s="286">
        <v>110.33</v>
      </c>
      <c r="X32" s="286">
        <v>110</v>
      </c>
      <c r="Y32" s="286"/>
      <c r="Z32" s="286">
        <v>102</v>
      </c>
      <c r="AA32" s="286"/>
      <c r="AB32" s="278">
        <f t="shared" si="1"/>
        <v>322.33</v>
      </c>
      <c r="AC32" s="278">
        <f t="shared" si="2"/>
        <v>107.44333333333333</v>
      </c>
      <c r="AD32" s="76"/>
      <c r="AE32" s="76"/>
      <c r="AF32" s="76"/>
      <c r="AG32" s="77">
        <f t="shared" si="3"/>
        <v>107.44333333333333</v>
      </c>
      <c r="AH32" s="88" t="s">
        <v>342</v>
      </c>
    </row>
    <row r="33" spans="1:34" s="30" customFormat="1" ht="13.2">
      <c r="A33" s="66">
        <v>28</v>
      </c>
      <c r="B33" s="78" t="s">
        <v>171</v>
      </c>
      <c r="C33" s="215" t="s">
        <v>553</v>
      </c>
      <c r="D33" s="197" t="s">
        <v>183</v>
      </c>
      <c r="E33" s="74" t="s">
        <v>26</v>
      </c>
      <c r="F33" s="31"/>
      <c r="G33" s="31"/>
      <c r="H33" s="31"/>
      <c r="I33" s="31"/>
      <c r="J33" s="168"/>
      <c r="K33" s="31"/>
      <c r="L33" s="136">
        <v>112</v>
      </c>
      <c r="M33" s="31"/>
      <c r="N33" s="136">
        <v>112</v>
      </c>
      <c r="O33" s="31"/>
      <c r="P33" s="136">
        <v>116</v>
      </c>
      <c r="Q33" s="31"/>
      <c r="R33" s="137">
        <v>112</v>
      </c>
      <c r="S33" s="31"/>
      <c r="T33" s="31"/>
      <c r="U33" s="60">
        <v>340</v>
      </c>
      <c r="V33" s="237">
        <f t="shared" si="0"/>
        <v>113.33333333333333</v>
      </c>
      <c r="W33" s="286">
        <v>113.33</v>
      </c>
      <c r="X33" s="286">
        <v>105</v>
      </c>
      <c r="Y33" s="286"/>
      <c r="Z33" s="286">
        <v>103</v>
      </c>
      <c r="AA33" s="286"/>
      <c r="AB33" s="278">
        <f t="shared" si="1"/>
        <v>321.33</v>
      </c>
      <c r="AC33" s="278">
        <f t="shared" si="2"/>
        <v>107.11</v>
      </c>
      <c r="AD33" s="76"/>
      <c r="AE33" s="76"/>
      <c r="AF33" s="76"/>
      <c r="AG33" s="77">
        <f t="shared" si="3"/>
        <v>107.11</v>
      </c>
      <c r="AH33" s="88" t="s">
        <v>342</v>
      </c>
    </row>
    <row r="34" spans="1:34" s="30" customFormat="1" ht="13.2">
      <c r="A34" s="66">
        <v>29</v>
      </c>
      <c r="B34" s="78" t="s">
        <v>172</v>
      </c>
      <c r="C34" s="215" t="s">
        <v>565</v>
      </c>
      <c r="D34" s="197" t="s">
        <v>184</v>
      </c>
      <c r="E34" s="74" t="s">
        <v>25</v>
      </c>
      <c r="F34" s="31"/>
      <c r="G34" s="31"/>
      <c r="H34" s="31"/>
      <c r="I34" s="31"/>
      <c r="J34" s="168"/>
      <c r="K34" s="31"/>
      <c r="L34" s="136">
        <v>112</v>
      </c>
      <c r="M34" s="31"/>
      <c r="N34" s="136">
        <v>108</v>
      </c>
      <c r="O34" s="31"/>
      <c r="P34" s="137">
        <v>108</v>
      </c>
      <c r="Q34" s="31"/>
      <c r="R34" s="136">
        <v>110</v>
      </c>
      <c r="S34" s="31"/>
      <c r="T34" s="31"/>
      <c r="U34" s="60">
        <v>330</v>
      </c>
      <c r="V34" s="237">
        <f t="shared" si="0"/>
        <v>110</v>
      </c>
      <c r="W34" s="286">
        <v>110</v>
      </c>
      <c r="X34" s="286">
        <v>109</v>
      </c>
      <c r="Y34" s="286"/>
      <c r="Z34" s="286">
        <v>101</v>
      </c>
      <c r="AA34" s="286"/>
      <c r="AB34" s="278">
        <f t="shared" si="1"/>
        <v>320</v>
      </c>
      <c r="AC34" s="278">
        <f t="shared" si="2"/>
        <v>106.66666666666667</v>
      </c>
      <c r="AD34" s="76"/>
      <c r="AE34" s="76"/>
      <c r="AF34" s="76"/>
      <c r="AG34" s="77">
        <f t="shared" si="3"/>
        <v>106.66666666666667</v>
      </c>
      <c r="AH34" s="88" t="s">
        <v>342</v>
      </c>
    </row>
    <row r="35" spans="1:34" s="30" customFormat="1" ht="13.2">
      <c r="A35" s="66">
        <v>30</v>
      </c>
      <c r="B35" s="69" t="s">
        <v>77</v>
      </c>
      <c r="C35" s="218" t="s">
        <v>557</v>
      </c>
      <c r="D35" s="63" t="s">
        <v>558</v>
      </c>
      <c r="E35" s="63" t="s">
        <v>22</v>
      </c>
      <c r="F35" s="31">
        <v>110</v>
      </c>
      <c r="G35" s="31"/>
      <c r="H35" s="31">
        <v>110</v>
      </c>
      <c r="I35" s="31"/>
      <c r="J35" s="168"/>
      <c r="K35" s="31"/>
      <c r="L35" s="136">
        <v>111</v>
      </c>
      <c r="M35" s="31"/>
      <c r="N35" s="136">
        <v>111</v>
      </c>
      <c r="O35" s="31"/>
      <c r="P35" s="136">
        <v>111</v>
      </c>
      <c r="Q35" s="31"/>
      <c r="R35" s="137">
        <v>111</v>
      </c>
      <c r="S35" s="31"/>
      <c r="T35" s="31"/>
      <c r="U35" s="31">
        <v>333</v>
      </c>
      <c r="V35" s="237">
        <f t="shared" si="0"/>
        <v>111</v>
      </c>
      <c r="W35" s="286">
        <v>111</v>
      </c>
      <c r="X35" s="286">
        <v>106</v>
      </c>
      <c r="Y35" s="286"/>
      <c r="Z35" s="286">
        <v>102</v>
      </c>
      <c r="AA35" s="286"/>
      <c r="AB35" s="278">
        <f t="shared" si="1"/>
        <v>319</v>
      </c>
      <c r="AC35" s="278">
        <f t="shared" si="2"/>
        <v>106.33333333333333</v>
      </c>
      <c r="AD35" s="66"/>
      <c r="AE35" s="66"/>
      <c r="AF35" s="66"/>
      <c r="AG35" s="77">
        <f t="shared" si="3"/>
        <v>106.33333333333333</v>
      </c>
      <c r="AH35" s="88" t="s">
        <v>342</v>
      </c>
    </row>
    <row r="36" spans="1:34" ht="13.2">
      <c r="A36" s="66">
        <v>31</v>
      </c>
      <c r="B36" s="78" t="s">
        <v>178</v>
      </c>
      <c r="C36" s="215" t="s">
        <v>566</v>
      </c>
      <c r="D36" s="197" t="s">
        <v>190</v>
      </c>
      <c r="E36" s="74" t="s">
        <v>26</v>
      </c>
      <c r="F36" s="31"/>
      <c r="G36" s="31"/>
      <c r="H36" s="31"/>
      <c r="I36" s="31"/>
      <c r="J36" s="168"/>
      <c r="K36" s="31"/>
      <c r="L36" s="136">
        <v>111</v>
      </c>
      <c r="M36" s="31"/>
      <c r="N36" s="137">
        <v>99</v>
      </c>
      <c r="O36" s="31"/>
      <c r="P36" s="136">
        <v>103</v>
      </c>
      <c r="Q36" s="31"/>
      <c r="R36" s="136">
        <v>114</v>
      </c>
      <c r="S36" s="31"/>
      <c r="T36" s="31"/>
      <c r="U36" s="60">
        <v>328</v>
      </c>
      <c r="V36" s="237">
        <f t="shared" si="0"/>
        <v>109.33333333333333</v>
      </c>
      <c r="W36" s="286">
        <v>109.3</v>
      </c>
      <c r="X36" s="286">
        <v>103</v>
      </c>
      <c r="Y36" s="286"/>
      <c r="Z36" s="286">
        <v>105</v>
      </c>
      <c r="AA36" s="286"/>
      <c r="AB36" s="278">
        <f t="shared" si="1"/>
        <v>317.3</v>
      </c>
      <c r="AC36" s="278">
        <f t="shared" si="2"/>
        <v>105.76666666666667</v>
      </c>
      <c r="AD36" s="76"/>
      <c r="AE36" s="76"/>
      <c r="AF36" s="76"/>
      <c r="AG36" s="77">
        <f t="shared" si="3"/>
        <v>105.76666666666667</v>
      </c>
      <c r="AH36" s="88" t="s">
        <v>342</v>
      </c>
    </row>
    <row r="37" spans="1:34" s="30" customFormat="1" ht="13.2">
      <c r="A37" s="66">
        <v>32</v>
      </c>
      <c r="B37" s="78" t="s">
        <v>175</v>
      </c>
      <c r="C37" s="215" t="s">
        <v>573</v>
      </c>
      <c r="D37" s="197" t="s">
        <v>187</v>
      </c>
      <c r="E37" s="74" t="s">
        <v>26</v>
      </c>
      <c r="F37" s="31"/>
      <c r="G37" s="31"/>
      <c r="H37" s="31"/>
      <c r="I37" s="31"/>
      <c r="J37" s="168"/>
      <c r="K37" s="31"/>
      <c r="L37" s="136">
        <v>111</v>
      </c>
      <c r="M37" s="31"/>
      <c r="N37" s="136">
        <v>102</v>
      </c>
      <c r="O37" s="31"/>
      <c r="P37" s="136">
        <v>106</v>
      </c>
      <c r="Q37" s="31"/>
      <c r="R37" s="137">
        <v>101</v>
      </c>
      <c r="S37" s="31"/>
      <c r="T37" s="31"/>
      <c r="U37" s="60">
        <v>319</v>
      </c>
      <c r="V37" s="237">
        <f t="shared" si="0"/>
        <v>106.33333333333333</v>
      </c>
      <c r="W37" s="286">
        <v>106.33</v>
      </c>
      <c r="X37" s="286">
        <v>103</v>
      </c>
      <c r="Y37" s="286"/>
      <c r="Z37" s="286">
        <v>105</v>
      </c>
      <c r="AA37" s="286"/>
      <c r="AB37" s="278">
        <f t="shared" si="1"/>
        <v>314.33</v>
      </c>
      <c r="AC37" s="278">
        <f t="shared" si="2"/>
        <v>104.77666666666666</v>
      </c>
      <c r="AD37" s="76"/>
      <c r="AE37" s="76"/>
      <c r="AF37" s="76"/>
      <c r="AG37" s="77">
        <f t="shared" si="3"/>
        <v>104.77666666666666</v>
      </c>
      <c r="AH37" s="88" t="s">
        <v>342</v>
      </c>
    </row>
    <row r="38" spans="1:34" s="30" customFormat="1" ht="13.2">
      <c r="A38" s="66">
        <v>33</v>
      </c>
      <c r="B38" s="69" t="s">
        <v>240</v>
      </c>
      <c r="C38" s="218" t="s">
        <v>556</v>
      </c>
      <c r="D38" s="198" t="s">
        <v>264</v>
      </c>
      <c r="E38" s="63" t="s">
        <v>22</v>
      </c>
      <c r="F38" s="31"/>
      <c r="G38" s="31"/>
      <c r="H38" s="31"/>
      <c r="I38" s="31"/>
      <c r="J38" s="168"/>
      <c r="K38" s="31"/>
      <c r="L38" s="136">
        <v>114</v>
      </c>
      <c r="M38" s="31"/>
      <c r="N38" s="136">
        <v>109</v>
      </c>
      <c r="O38" s="31"/>
      <c r="P38" s="136">
        <v>111</v>
      </c>
      <c r="Q38" s="31"/>
      <c r="R38" s="137">
        <v>107</v>
      </c>
      <c r="S38" s="31"/>
      <c r="T38" s="31"/>
      <c r="U38" s="31">
        <v>334</v>
      </c>
      <c r="V38" s="237">
        <f t="shared" ref="V38:V54" si="4">AVERAGE(U38/3)</f>
        <v>111.33333333333333</v>
      </c>
      <c r="W38" s="286">
        <v>111.33</v>
      </c>
      <c r="X38" s="286">
        <v>96</v>
      </c>
      <c r="Y38" s="286"/>
      <c r="Z38" s="286">
        <v>106</v>
      </c>
      <c r="AA38" s="286"/>
      <c r="AB38" s="278">
        <f t="shared" si="1"/>
        <v>313.33</v>
      </c>
      <c r="AC38" s="278">
        <f t="shared" si="2"/>
        <v>104.44333333333333</v>
      </c>
      <c r="AD38" s="66"/>
      <c r="AE38" s="66"/>
      <c r="AF38" s="66"/>
      <c r="AG38" s="77">
        <f t="shared" ref="AG38:AG54" si="5">AC38+AD38+AE38+AF38</f>
        <v>104.44333333333333</v>
      </c>
      <c r="AH38" s="88" t="s">
        <v>342</v>
      </c>
    </row>
    <row r="39" spans="1:34" s="30" customFormat="1" ht="13.2">
      <c r="A39" s="66">
        <v>34</v>
      </c>
      <c r="B39" s="69" t="s">
        <v>250</v>
      </c>
      <c r="C39" s="218" t="s">
        <v>571</v>
      </c>
      <c r="D39" s="63" t="s">
        <v>274</v>
      </c>
      <c r="E39" s="63" t="s">
        <v>43</v>
      </c>
      <c r="F39" s="31"/>
      <c r="G39" s="31"/>
      <c r="H39" s="31"/>
      <c r="I39" s="31"/>
      <c r="J39" s="168"/>
      <c r="K39" s="31"/>
      <c r="L39" s="136">
        <v>111</v>
      </c>
      <c r="M39" s="31"/>
      <c r="N39" s="136">
        <v>104</v>
      </c>
      <c r="O39" s="31"/>
      <c r="P39" s="136">
        <v>107</v>
      </c>
      <c r="Q39" s="31"/>
      <c r="R39" s="137">
        <v>104</v>
      </c>
      <c r="S39" s="31"/>
      <c r="T39" s="31"/>
      <c r="U39" s="31">
        <v>322</v>
      </c>
      <c r="V39" s="237">
        <f t="shared" si="4"/>
        <v>107.33333333333333</v>
      </c>
      <c r="W39" s="286">
        <v>107.33</v>
      </c>
      <c r="X39" s="286">
        <v>98</v>
      </c>
      <c r="Y39" s="286"/>
      <c r="Z39" s="286">
        <v>106</v>
      </c>
      <c r="AA39" s="286"/>
      <c r="AB39" s="278">
        <f t="shared" si="1"/>
        <v>311.33</v>
      </c>
      <c r="AC39" s="278">
        <f t="shared" si="2"/>
        <v>103.77666666666666</v>
      </c>
      <c r="AD39" s="66"/>
      <c r="AE39" s="66"/>
      <c r="AF39" s="66"/>
      <c r="AG39" s="77">
        <f t="shared" si="5"/>
        <v>103.77666666666666</v>
      </c>
      <c r="AH39" s="88" t="s">
        <v>342</v>
      </c>
    </row>
    <row r="40" spans="1:34" s="30" customFormat="1" ht="13.2">
      <c r="A40" s="66">
        <v>35</v>
      </c>
      <c r="B40" s="69" t="s">
        <v>78</v>
      </c>
      <c r="C40" s="218" t="s">
        <v>577</v>
      </c>
      <c r="D40" s="198" t="s">
        <v>578</v>
      </c>
      <c r="E40" s="63" t="s">
        <v>29</v>
      </c>
      <c r="F40" s="31">
        <v>106</v>
      </c>
      <c r="G40" s="31"/>
      <c r="H40" s="31"/>
      <c r="I40" s="31"/>
      <c r="J40" s="168"/>
      <c r="K40" s="31"/>
      <c r="L40" s="136">
        <v>114</v>
      </c>
      <c r="M40" s="31"/>
      <c r="N40" s="136">
        <v>102</v>
      </c>
      <c r="O40" s="31"/>
      <c r="P40" s="136">
        <v>95</v>
      </c>
      <c r="Q40" s="31"/>
      <c r="R40" s="137">
        <v>0</v>
      </c>
      <c r="S40" s="31"/>
      <c r="T40" s="31"/>
      <c r="U40" s="31">
        <v>311</v>
      </c>
      <c r="V40" s="237">
        <f t="shared" si="4"/>
        <v>103.66666666666667</v>
      </c>
      <c r="W40" s="286">
        <v>103.67</v>
      </c>
      <c r="X40" s="286">
        <v>99</v>
      </c>
      <c r="Y40" s="286"/>
      <c r="Z40" s="286">
        <v>108</v>
      </c>
      <c r="AA40" s="286"/>
      <c r="AB40" s="278">
        <f t="shared" si="1"/>
        <v>310.67</v>
      </c>
      <c r="AC40" s="278">
        <f t="shared" si="2"/>
        <v>103.55666666666667</v>
      </c>
      <c r="AD40" s="66"/>
      <c r="AE40" s="66"/>
      <c r="AF40" s="66"/>
      <c r="AG40" s="77">
        <f t="shared" si="5"/>
        <v>103.55666666666667</v>
      </c>
      <c r="AH40" s="88" t="s">
        <v>342</v>
      </c>
    </row>
    <row r="41" spans="1:34" s="30" customFormat="1" ht="13.2">
      <c r="A41" s="66">
        <v>36</v>
      </c>
      <c r="B41" s="69" t="s">
        <v>235</v>
      </c>
      <c r="C41" s="218" t="s">
        <v>567</v>
      </c>
      <c r="D41" s="63" t="s">
        <v>568</v>
      </c>
      <c r="E41" s="63" t="s">
        <v>43</v>
      </c>
      <c r="F41" s="31"/>
      <c r="G41" s="31"/>
      <c r="H41" s="31"/>
      <c r="I41" s="31"/>
      <c r="J41" s="168"/>
      <c r="K41" s="31"/>
      <c r="L41" s="136">
        <v>116</v>
      </c>
      <c r="M41" s="31"/>
      <c r="N41" s="136">
        <v>106</v>
      </c>
      <c r="O41" s="31"/>
      <c r="P41" s="136">
        <v>103</v>
      </c>
      <c r="Q41" s="31"/>
      <c r="R41" s="137">
        <v>103</v>
      </c>
      <c r="S41" s="31"/>
      <c r="T41" s="31"/>
      <c r="U41" s="31">
        <v>325</v>
      </c>
      <c r="V41" s="237">
        <f t="shared" si="4"/>
        <v>108.33333333333333</v>
      </c>
      <c r="W41" s="286">
        <v>108.33</v>
      </c>
      <c r="X41" s="286">
        <v>99</v>
      </c>
      <c r="Y41" s="286"/>
      <c r="Z41" s="286">
        <v>98</v>
      </c>
      <c r="AA41" s="286"/>
      <c r="AB41" s="278">
        <f t="shared" si="1"/>
        <v>305.33</v>
      </c>
      <c r="AC41" s="278">
        <f t="shared" si="2"/>
        <v>101.77666666666666</v>
      </c>
      <c r="AD41" s="66"/>
      <c r="AE41" s="66"/>
      <c r="AF41" s="66"/>
      <c r="AG41" s="77">
        <f t="shared" si="5"/>
        <v>101.77666666666666</v>
      </c>
      <c r="AH41" s="88" t="s">
        <v>342</v>
      </c>
    </row>
    <row r="42" spans="1:34" s="30" customFormat="1" ht="13.2">
      <c r="A42" s="66">
        <v>37</v>
      </c>
      <c r="B42" s="69" t="s">
        <v>255</v>
      </c>
      <c r="C42" s="218" t="s">
        <v>576</v>
      </c>
      <c r="D42" s="63" t="s">
        <v>279</v>
      </c>
      <c r="E42" s="63" t="s">
        <v>27</v>
      </c>
      <c r="F42" s="31"/>
      <c r="G42" s="31"/>
      <c r="H42" s="31"/>
      <c r="I42" s="31"/>
      <c r="J42" s="168"/>
      <c r="K42" s="31"/>
      <c r="L42" s="136">
        <v>110</v>
      </c>
      <c r="M42" s="31"/>
      <c r="N42" s="136">
        <v>102</v>
      </c>
      <c r="O42" s="31"/>
      <c r="P42" s="136">
        <v>102</v>
      </c>
      <c r="Q42" s="31"/>
      <c r="R42" s="137">
        <v>100</v>
      </c>
      <c r="S42" s="31"/>
      <c r="T42" s="31"/>
      <c r="U42" s="31">
        <v>314</v>
      </c>
      <c r="V42" s="237">
        <f t="shared" si="4"/>
        <v>104.66666666666667</v>
      </c>
      <c r="W42" s="286">
        <v>104.67</v>
      </c>
      <c r="X42" s="286">
        <v>97</v>
      </c>
      <c r="Y42" s="286"/>
      <c r="Z42" s="286">
        <v>98</v>
      </c>
      <c r="AA42" s="286"/>
      <c r="AB42" s="278">
        <f t="shared" si="1"/>
        <v>299.67</v>
      </c>
      <c r="AC42" s="278">
        <f t="shared" si="2"/>
        <v>99.89</v>
      </c>
      <c r="AD42" s="66"/>
      <c r="AE42" s="66"/>
      <c r="AF42" s="66"/>
      <c r="AG42" s="77">
        <f t="shared" si="5"/>
        <v>99.89</v>
      </c>
      <c r="AH42" s="88" t="s">
        <v>342</v>
      </c>
    </row>
    <row r="43" spans="1:34" ht="13.2">
      <c r="A43" s="66">
        <v>38</v>
      </c>
      <c r="B43" s="78" t="s">
        <v>170</v>
      </c>
      <c r="C43" s="215" t="s">
        <v>574</v>
      </c>
      <c r="D43" s="197" t="s">
        <v>182</v>
      </c>
      <c r="E43" s="74" t="s">
        <v>26</v>
      </c>
      <c r="F43" s="31"/>
      <c r="G43" s="31"/>
      <c r="H43" s="31"/>
      <c r="I43" s="31"/>
      <c r="J43" s="168"/>
      <c r="K43" s="31"/>
      <c r="L43" s="136">
        <v>112</v>
      </c>
      <c r="M43" s="31"/>
      <c r="N43" s="137">
        <v>86</v>
      </c>
      <c r="O43" s="31"/>
      <c r="P43" s="136">
        <v>103</v>
      </c>
      <c r="Q43" s="31"/>
      <c r="R43" s="136">
        <v>103</v>
      </c>
      <c r="S43" s="31"/>
      <c r="T43" s="31"/>
      <c r="U43" s="60">
        <v>318</v>
      </c>
      <c r="V43" s="237">
        <f t="shared" si="4"/>
        <v>106</v>
      </c>
      <c r="W43" s="286">
        <v>106</v>
      </c>
      <c r="X43" s="286">
        <v>78</v>
      </c>
      <c r="Y43" s="286"/>
      <c r="Z43" s="286">
        <v>95</v>
      </c>
      <c r="AA43" s="286"/>
      <c r="AB43" s="278">
        <f t="shared" si="1"/>
        <v>279</v>
      </c>
      <c r="AC43" s="278">
        <f t="shared" si="2"/>
        <v>93</v>
      </c>
      <c r="AD43" s="76"/>
      <c r="AE43" s="76"/>
      <c r="AF43" s="76"/>
      <c r="AG43" s="77">
        <f t="shared" si="5"/>
        <v>93</v>
      </c>
      <c r="AH43" s="88" t="s">
        <v>342</v>
      </c>
    </row>
    <row r="44" spans="1:34" s="33" customFormat="1" ht="13.2">
      <c r="A44" s="66">
        <v>39</v>
      </c>
      <c r="B44" s="73" t="s">
        <v>143</v>
      </c>
      <c r="C44" s="218" t="s">
        <v>527</v>
      </c>
      <c r="D44" s="198" t="s">
        <v>528</v>
      </c>
      <c r="E44" s="63" t="s">
        <v>145</v>
      </c>
      <c r="F44" s="31"/>
      <c r="G44" s="31"/>
      <c r="H44" s="31"/>
      <c r="I44" s="31"/>
      <c r="J44" s="168"/>
      <c r="K44" s="31"/>
      <c r="L44" s="136">
        <v>120</v>
      </c>
      <c r="M44" s="31"/>
      <c r="N44" s="137">
        <v>111</v>
      </c>
      <c r="O44" s="31"/>
      <c r="P44" s="136">
        <v>119</v>
      </c>
      <c r="Q44" s="31"/>
      <c r="R44" s="136">
        <v>113</v>
      </c>
      <c r="S44" s="31"/>
      <c r="T44" s="31"/>
      <c r="U44" s="31">
        <v>352</v>
      </c>
      <c r="V44" s="237">
        <f t="shared" si="4"/>
        <v>117.33333333333333</v>
      </c>
      <c r="W44" s="286">
        <v>117.33</v>
      </c>
      <c r="X44" s="286">
        <v>39</v>
      </c>
      <c r="Y44" s="286"/>
      <c r="Z44" s="286">
        <v>0</v>
      </c>
      <c r="AA44" s="286"/>
      <c r="AB44" s="278">
        <f t="shared" si="1"/>
        <v>156.32999999999998</v>
      </c>
      <c r="AC44" s="278">
        <f t="shared" si="2"/>
        <v>52.109999999999992</v>
      </c>
      <c r="AD44" s="68"/>
      <c r="AE44" s="68"/>
      <c r="AF44" s="68"/>
      <c r="AG44" s="77">
        <f t="shared" si="5"/>
        <v>52.109999999999992</v>
      </c>
      <c r="AH44" s="88" t="s">
        <v>341</v>
      </c>
    </row>
    <row r="45" spans="1:34" s="33" customFormat="1" ht="13.2">
      <c r="A45" s="66">
        <v>40</v>
      </c>
      <c r="B45" s="64" t="s">
        <v>57</v>
      </c>
      <c r="C45" s="218" t="s">
        <v>466</v>
      </c>
      <c r="D45" s="217" t="s">
        <v>467</v>
      </c>
      <c r="E45" s="66" t="s">
        <v>29</v>
      </c>
      <c r="F45" s="31"/>
      <c r="G45" s="31"/>
      <c r="H45" s="31"/>
      <c r="I45" s="31"/>
      <c r="J45" s="168"/>
      <c r="K45" s="31"/>
      <c r="L45" s="136">
        <v>114</v>
      </c>
      <c r="M45" s="31"/>
      <c r="N45" s="137">
        <v>113</v>
      </c>
      <c r="O45" s="31"/>
      <c r="P45" s="136">
        <v>116</v>
      </c>
      <c r="Q45" s="31"/>
      <c r="R45" s="136">
        <v>117</v>
      </c>
      <c r="S45" s="31"/>
      <c r="T45" s="31"/>
      <c r="U45" s="31">
        <v>347</v>
      </c>
      <c r="V45" s="237">
        <f t="shared" si="4"/>
        <v>115.66666666666667</v>
      </c>
      <c r="W45" s="286">
        <v>115.67</v>
      </c>
      <c r="X45" s="286">
        <v>0</v>
      </c>
      <c r="Y45" s="286"/>
      <c r="Z45" s="286">
        <v>0</v>
      </c>
      <c r="AA45" s="286"/>
      <c r="AB45" s="278">
        <f t="shared" si="1"/>
        <v>115.67</v>
      </c>
      <c r="AC45" s="278">
        <f t="shared" si="2"/>
        <v>38.556666666666665</v>
      </c>
      <c r="AD45" s="68"/>
      <c r="AE45" s="68"/>
      <c r="AF45" s="68"/>
      <c r="AG45" s="77">
        <f t="shared" si="5"/>
        <v>38.556666666666665</v>
      </c>
      <c r="AH45" s="88"/>
    </row>
    <row r="46" spans="1:34" s="33" customFormat="1" ht="13.2" hidden="1">
      <c r="A46" s="66">
        <v>41</v>
      </c>
      <c r="B46" s="78" t="s">
        <v>71</v>
      </c>
      <c r="C46" s="215" t="s">
        <v>539</v>
      </c>
      <c r="D46" s="90" t="s">
        <v>540</v>
      </c>
      <c r="E46" s="74" t="s">
        <v>25</v>
      </c>
      <c r="F46" s="31">
        <v>117</v>
      </c>
      <c r="G46" s="31"/>
      <c r="H46" s="31">
        <v>120</v>
      </c>
      <c r="I46" s="31"/>
      <c r="J46" s="31">
        <v>110</v>
      </c>
      <c r="K46" s="136">
        <v>120</v>
      </c>
      <c r="L46" s="137">
        <v>119</v>
      </c>
      <c r="M46" s="31"/>
      <c r="N46" s="136">
        <v>119</v>
      </c>
      <c r="O46" s="136">
        <v>0.25</v>
      </c>
      <c r="P46" s="136">
        <v>122</v>
      </c>
      <c r="Q46" s="136">
        <v>0.1</v>
      </c>
      <c r="R46" s="31"/>
      <c r="S46" s="31"/>
      <c r="T46" s="31"/>
      <c r="U46" s="60">
        <v>361.35</v>
      </c>
      <c r="V46" s="237">
        <f t="shared" si="4"/>
        <v>120.45</v>
      </c>
      <c r="W46" s="67">
        <v>120.45</v>
      </c>
      <c r="X46" s="67"/>
      <c r="Y46" s="67"/>
      <c r="Z46" s="67"/>
      <c r="AA46" s="67"/>
      <c r="AB46" s="67"/>
      <c r="AC46" s="67"/>
      <c r="AD46" s="74"/>
      <c r="AE46" s="74"/>
      <c r="AF46" s="74"/>
      <c r="AG46" s="77">
        <f t="shared" si="5"/>
        <v>0</v>
      </c>
      <c r="AH46" s="88"/>
    </row>
    <row r="47" spans="1:34" s="33" customFormat="1" ht="13.2" hidden="1">
      <c r="A47" s="66">
        <v>42</v>
      </c>
      <c r="B47" s="69" t="s">
        <v>67</v>
      </c>
      <c r="C47" s="218" t="s">
        <v>529</v>
      </c>
      <c r="D47" s="202" t="s">
        <v>530</v>
      </c>
      <c r="E47" s="63" t="s">
        <v>25</v>
      </c>
      <c r="F47" s="31">
        <v>108</v>
      </c>
      <c r="G47" s="31"/>
      <c r="H47" s="31">
        <v>119</v>
      </c>
      <c r="I47" s="31">
        <v>0.1</v>
      </c>
      <c r="J47" s="168"/>
      <c r="K47" s="31">
        <v>109</v>
      </c>
      <c r="L47" s="31">
        <v>120</v>
      </c>
      <c r="M47" s="31"/>
      <c r="N47" s="136">
        <v>114</v>
      </c>
      <c r="O47" s="31"/>
      <c r="P47" s="137">
        <v>114</v>
      </c>
      <c r="Q47" s="31"/>
      <c r="R47" s="136">
        <v>121</v>
      </c>
      <c r="S47" s="31"/>
      <c r="T47" s="136">
        <v>117</v>
      </c>
      <c r="U47" s="31">
        <v>352</v>
      </c>
      <c r="V47" s="237">
        <f t="shared" si="4"/>
        <v>117.33333333333333</v>
      </c>
      <c r="W47" s="67">
        <v>117.33</v>
      </c>
      <c r="X47" s="67"/>
      <c r="Y47" s="67"/>
      <c r="Z47" s="67"/>
      <c r="AA47" s="67"/>
      <c r="AB47" s="67"/>
      <c r="AC47" s="67"/>
      <c r="AD47" s="66"/>
      <c r="AE47" s="66"/>
      <c r="AF47" s="66"/>
      <c r="AG47" s="77">
        <f t="shared" si="5"/>
        <v>0</v>
      </c>
      <c r="AH47" s="88"/>
    </row>
    <row r="48" spans="1:34" s="33" customFormat="1" ht="13.2" hidden="1">
      <c r="A48" s="66">
        <v>43</v>
      </c>
      <c r="B48" s="64" t="s">
        <v>59</v>
      </c>
      <c r="C48" s="218" t="s">
        <v>525</v>
      </c>
      <c r="D48" s="217" t="s">
        <v>526</v>
      </c>
      <c r="E48" s="66" t="s">
        <v>26</v>
      </c>
      <c r="F48" s="31"/>
      <c r="G48" s="31"/>
      <c r="H48" s="31">
        <v>120</v>
      </c>
      <c r="I48" s="31">
        <v>0.15</v>
      </c>
      <c r="J48" s="168"/>
      <c r="K48" s="136">
        <v>118</v>
      </c>
      <c r="L48" s="136">
        <v>120</v>
      </c>
      <c r="M48" s="136">
        <v>0.25</v>
      </c>
      <c r="N48" s="136">
        <v>113</v>
      </c>
      <c r="O48" s="31"/>
      <c r="P48" s="31"/>
      <c r="Q48" s="31"/>
      <c r="R48" s="31"/>
      <c r="S48" s="31"/>
      <c r="T48" s="137">
        <v>111</v>
      </c>
      <c r="U48" s="31">
        <v>351.25</v>
      </c>
      <c r="V48" s="237">
        <f t="shared" si="4"/>
        <v>117.08333333333333</v>
      </c>
      <c r="W48" s="67">
        <v>117.08</v>
      </c>
      <c r="X48" s="67"/>
      <c r="Y48" s="67"/>
      <c r="Z48" s="67"/>
      <c r="AA48" s="67"/>
      <c r="AB48" s="67"/>
      <c r="AC48" s="67"/>
      <c r="AD48" s="66"/>
      <c r="AE48" s="66"/>
      <c r="AF48" s="66"/>
      <c r="AG48" s="77">
        <f t="shared" si="5"/>
        <v>0</v>
      </c>
      <c r="AH48" s="88"/>
    </row>
    <row r="49" spans="1:34" s="33" customFormat="1" ht="13.2" hidden="1">
      <c r="A49" s="66">
        <v>44</v>
      </c>
      <c r="B49" s="78" t="s">
        <v>73</v>
      </c>
      <c r="C49" s="215" t="s">
        <v>464</v>
      </c>
      <c r="D49" s="197" t="s">
        <v>465</v>
      </c>
      <c r="E49" s="74" t="s">
        <v>29</v>
      </c>
      <c r="F49" s="31"/>
      <c r="G49" s="31"/>
      <c r="H49" s="31"/>
      <c r="I49" s="31"/>
      <c r="J49" s="31">
        <v>115</v>
      </c>
      <c r="K49" s="31"/>
      <c r="L49" s="136">
        <v>119</v>
      </c>
      <c r="M49" s="31"/>
      <c r="N49" s="136">
        <v>115</v>
      </c>
      <c r="O49" s="31"/>
      <c r="P49" s="137">
        <v>109</v>
      </c>
      <c r="Q49" s="31"/>
      <c r="R49" s="136">
        <v>113</v>
      </c>
      <c r="S49" s="31"/>
      <c r="T49" s="31"/>
      <c r="U49" s="60">
        <v>347</v>
      </c>
      <c r="V49" s="237">
        <f t="shared" si="4"/>
        <v>115.66666666666667</v>
      </c>
      <c r="W49" s="67">
        <v>115.67</v>
      </c>
      <c r="X49" s="67"/>
      <c r="Y49" s="67"/>
      <c r="Z49" s="67"/>
      <c r="AA49" s="67"/>
      <c r="AB49" s="67"/>
      <c r="AC49" s="67"/>
      <c r="AD49" s="76"/>
      <c r="AE49" s="76"/>
      <c r="AF49" s="76"/>
      <c r="AG49" s="77">
        <f t="shared" si="5"/>
        <v>0</v>
      </c>
      <c r="AH49" s="88"/>
    </row>
    <row r="50" spans="1:34" s="33" customFormat="1" ht="13.2" hidden="1">
      <c r="A50" s="66">
        <v>45</v>
      </c>
      <c r="B50" s="69" t="s">
        <v>244</v>
      </c>
      <c r="C50" s="218" t="s">
        <v>555</v>
      </c>
      <c r="D50" s="198" t="s">
        <v>267</v>
      </c>
      <c r="E50" s="63" t="s">
        <v>245</v>
      </c>
      <c r="F50" s="31"/>
      <c r="G50" s="31"/>
      <c r="H50" s="31"/>
      <c r="I50" s="31"/>
      <c r="J50" s="168"/>
      <c r="K50" s="31"/>
      <c r="L50" s="136">
        <v>113</v>
      </c>
      <c r="M50" s="31"/>
      <c r="N50" s="137">
        <v>103</v>
      </c>
      <c r="O50" s="31"/>
      <c r="P50" s="136">
        <v>108</v>
      </c>
      <c r="Q50" s="31"/>
      <c r="R50" s="136">
        <v>113</v>
      </c>
      <c r="S50" s="31"/>
      <c r="T50" s="31"/>
      <c r="U50" s="31">
        <v>334</v>
      </c>
      <c r="V50" s="237">
        <f t="shared" si="4"/>
        <v>111.33333333333333</v>
      </c>
      <c r="W50" s="67">
        <v>111.33</v>
      </c>
      <c r="X50" s="67"/>
      <c r="Y50" s="67"/>
      <c r="Z50" s="67"/>
      <c r="AA50" s="67"/>
      <c r="AB50" s="67"/>
      <c r="AC50" s="67"/>
      <c r="AD50" s="66"/>
      <c r="AE50" s="66"/>
      <c r="AF50" s="66"/>
      <c r="AG50" s="77">
        <f t="shared" si="5"/>
        <v>0</v>
      </c>
      <c r="AH50" s="88"/>
    </row>
    <row r="51" spans="1:34" s="33" customFormat="1" ht="13.2" hidden="1">
      <c r="A51" s="66">
        <v>46</v>
      </c>
      <c r="B51" s="69" t="s">
        <v>61</v>
      </c>
      <c r="C51" s="218" t="s">
        <v>560</v>
      </c>
      <c r="D51" s="63" t="s">
        <v>561</v>
      </c>
      <c r="E51" s="63" t="s">
        <v>43</v>
      </c>
      <c r="F51" s="31"/>
      <c r="G51" s="31"/>
      <c r="H51" s="31"/>
      <c r="I51" s="31"/>
      <c r="J51" s="168"/>
      <c r="K51" s="31"/>
      <c r="L51" s="136">
        <v>113</v>
      </c>
      <c r="M51" s="31"/>
      <c r="N51" s="31"/>
      <c r="O51" s="31"/>
      <c r="P51" s="136">
        <v>109</v>
      </c>
      <c r="Q51" s="31"/>
      <c r="R51" s="136">
        <v>110</v>
      </c>
      <c r="S51" s="31"/>
      <c r="T51" s="31"/>
      <c r="U51" s="31">
        <v>332</v>
      </c>
      <c r="V51" s="237">
        <f t="shared" si="4"/>
        <v>110.66666666666667</v>
      </c>
      <c r="W51" s="67">
        <v>110.67</v>
      </c>
      <c r="X51" s="67"/>
      <c r="Y51" s="67"/>
      <c r="Z51" s="67"/>
      <c r="AA51" s="67"/>
      <c r="AB51" s="67"/>
      <c r="AC51" s="67"/>
      <c r="AD51" s="68"/>
      <c r="AE51" s="68"/>
      <c r="AF51" s="68"/>
      <c r="AG51" s="77">
        <f t="shared" si="5"/>
        <v>0</v>
      </c>
      <c r="AH51" s="88"/>
    </row>
    <row r="52" spans="1:34" s="33" customFormat="1" ht="13.2" hidden="1">
      <c r="A52" s="66">
        <v>47</v>
      </c>
      <c r="B52" s="69" t="s">
        <v>252</v>
      </c>
      <c r="C52" s="218" t="s">
        <v>570</v>
      </c>
      <c r="D52" s="198" t="s">
        <v>276</v>
      </c>
      <c r="E52" s="63" t="s">
        <v>27</v>
      </c>
      <c r="F52" s="31"/>
      <c r="G52" s="31"/>
      <c r="H52" s="31"/>
      <c r="I52" s="31"/>
      <c r="J52" s="168"/>
      <c r="K52" s="31"/>
      <c r="L52" s="136">
        <v>111</v>
      </c>
      <c r="M52" s="31"/>
      <c r="N52" s="137">
        <v>92</v>
      </c>
      <c r="O52" s="31"/>
      <c r="P52" s="136">
        <v>104</v>
      </c>
      <c r="Q52" s="31"/>
      <c r="R52" s="136">
        <v>107</v>
      </c>
      <c r="S52" s="31"/>
      <c r="T52" s="31"/>
      <c r="U52" s="31">
        <v>322</v>
      </c>
      <c r="V52" s="237">
        <f t="shared" si="4"/>
        <v>107.33333333333333</v>
      </c>
      <c r="W52" s="67">
        <v>107.33</v>
      </c>
      <c r="X52" s="67"/>
      <c r="Y52" s="67"/>
      <c r="Z52" s="67"/>
      <c r="AA52" s="67"/>
      <c r="AB52" s="67"/>
      <c r="AC52" s="67"/>
      <c r="AD52" s="66"/>
      <c r="AE52" s="66"/>
      <c r="AF52" s="66"/>
      <c r="AG52" s="77">
        <f t="shared" si="5"/>
        <v>0</v>
      </c>
      <c r="AH52" s="88"/>
    </row>
    <row r="53" spans="1:34" s="33" customFormat="1" ht="13.2" hidden="1">
      <c r="A53" s="66">
        <v>48</v>
      </c>
      <c r="B53" s="69" t="s">
        <v>246</v>
      </c>
      <c r="C53" s="218" t="s">
        <v>572</v>
      </c>
      <c r="D53" s="198" t="s">
        <v>268</v>
      </c>
      <c r="E53" s="63" t="s">
        <v>25</v>
      </c>
      <c r="F53" s="31"/>
      <c r="G53" s="31"/>
      <c r="H53" s="31"/>
      <c r="I53" s="31"/>
      <c r="J53" s="168"/>
      <c r="K53" s="31"/>
      <c r="L53" s="136">
        <v>112</v>
      </c>
      <c r="M53" s="31"/>
      <c r="N53" s="136">
        <v>104</v>
      </c>
      <c r="O53" s="31"/>
      <c r="P53" s="137">
        <v>103</v>
      </c>
      <c r="Q53" s="31"/>
      <c r="R53" s="136">
        <v>104</v>
      </c>
      <c r="S53" s="31"/>
      <c r="T53" s="31"/>
      <c r="U53" s="31">
        <v>320</v>
      </c>
      <c r="V53" s="237">
        <f t="shared" si="4"/>
        <v>106.66666666666667</v>
      </c>
      <c r="W53" s="67">
        <v>106.67</v>
      </c>
      <c r="X53" s="67"/>
      <c r="Y53" s="67"/>
      <c r="Z53" s="67"/>
      <c r="AA53" s="67"/>
      <c r="AB53" s="67"/>
      <c r="AC53" s="67"/>
      <c r="AD53" s="66"/>
      <c r="AE53" s="66"/>
      <c r="AF53" s="66"/>
      <c r="AG53" s="77">
        <f t="shared" si="5"/>
        <v>0</v>
      </c>
      <c r="AH53" s="88"/>
    </row>
    <row r="54" spans="1:34" s="33" customFormat="1" ht="13.2" hidden="1">
      <c r="A54" s="66">
        <v>49</v>
      </c>
      <c r="B54" s="69" t="s">
        <v>248</v>
      </c>
      <c r="C54" s="218" t="s">
        <v>575</v>
      </c>
      <c r="D54" s="63" t="s">
        <v>272</v>
      </c>
      <c r="E54" s="63" t="s">
        <v>43</v>
      </c>
      <c r="F54" s="31"/>
      <c r="G54" s="31"/>
      <c r="H54" s="31"/>
      <c r="I54" s="31"/>
      <c r="J54" s="168"/>
      <c r="K54" s="31"/>
      <c r="L54" s="136">
        <v>112</v>
      </c>
      <c r="M54" s="31"/>
      <c r="N54" s="136">
        <v>103</v>
      </c>
      <c r="O54" s="31"/>
      <c r="P54" s="136">
        <v>100</v>
      </c>
      <c r="Q54" s="31"/>
      <c r="R54" s="137">
        <v>97</v>
      </c>
      <c r="S54" s="31"/>
      <c r="T54" s="31"/>
      <c r="U54" s="31">
        <v>315</v>
      </c>
      <c r="V54" s="237">
        <f t="shared" si="4"/>
        <v>105</v>
      </c>
      <c r="W54" s="67">
        <v>105</v>
      </c>
      <c r="X54" s="67"/>
      <c r="Y54" s="67"/>
      <c r="Z54" s="67"/>
      <c r="AA54" s="67"/>
      <c r="AB54" s="67"/>
      <c r="AC54" s="67"/>
      <c r="AD54" s="66"/>
      <c r="AE54" s="66"/>
      <c r="AF54" s="66"/>
      <c r="AG54" s="77">
        <f t="shared" si="5"/>
        <v>0</v>
      </c>
      <c r="AH54" s="88"/>
    </row>
    <row r="55" spans="1:34" s="33" customFormat="1" ht="13.2" hidden="1">
      <c r="A55" s="66">
        <v>50</v>
      </c>
      <c r="B55" s="69" t="s">
        <v>242</v>
      </c>
      <c r="C55" s="218" t="s">
        <v>579</v>
      </c>
      <c r="D55" s="198" t="s">
        <v>580</v>
      </c>
      <c r="E55" s="63" t="s">
        <v>22</v>
      </c>
      <c r="F55" s="31">
        <v>107</v>
      </c>
      <c r="G55" s="31"/>
      <c r="H55" s="31"/>
      <c r="I55" s="31"/>
      <c r="J55" s="31"/>
      <c r="K55" s="31"/>
      <c r="L55" s="31">
        <v>113</v>
      </c>
      <c r="M55" s="31"/>
      <c r="N55" s="31">
        <v>106</v>
      </c>
      <c r="O55" s="31"/>
      <c r="P55" s="31"/>
      <c r="Q55" s="31"/>
      <c r="R55" s="31"/>
      <c r="S55" s="31"/>
      <c r="T55" s="31"/>
      <c r="U55" s="31">
        <v>0</v>
      </c>
      <c r="V55" s="237">
        <f t="shared" ref="V55:V69" si="6">AVERAGE(U55/3)</f>
        <v>0</v>
      </c>
      <c r="W55" s="67"/>
      <c r="X55" s="67"/>
      <c r="Y55" s="67"/>
      <c r="Z55" s="67"/>
      <c r="AA55" s="67"/>
      <c r="AB55" s="67"/>
      <c r="AC55" s="67"/>
      <c r="AD55" s="68"/>
      <c r="AE55" s="68"/>
      <c r="AF55" s="68"/>
      <c r="AG55" s="67"/>
      <c r="AH55" s="88"/>
    </row>
    <row r="56" spans="1:34" s="33" customFormat="1" ht="13.2" hidden="1">
      <c r="A56" s="66">
        <v>51</v>
      </c>
      <c r="B56" s="64" t="s">
        <v>337</v>
      </c>
      <c r="C56" s="218" t="s">
        <v>581</v>
      </c>
      <c r="D56" s="217" t="s">
        <v>582</v>
      </c>
      <c r="E56" s="66" t="s">
        <v>31</v>
      </c>
      <c r="F56" s="31">
        <v>110</v>
      </c>
      <c r="G56" s="31" t="s">
        <v>338</v>
      </c>
      <c r="H56" s="31"/>
      <c r="I56" s="31"/>
      <c r="J56" s="31"/>
      <c r="K56" s="31"/>
      <c r="L56" s="31">
        <v>109</v>
      </c>
      <c r="M56" s="31"/>
      <c r="N56" s="31">
        <v>94</v>
      </c>
      <c r="O56" s="31"/>
      <c r="P56" s="31"/>
      <c r="Q56" s="31"/>
      <c r="R56" s="31"/>
      <c r="S56" s="31"/>
      <c r="T56" s="31"/>
      <c r="U56" s="31">
        <v>0</v>
      </c>
      <c r="V56" s="237">
        <f t="shared" si="6"/>
        <v>0</v>
      </c>
      <c r="W56" s="67"/>
      <c r="X56" s="67"/>
      <c r="Y56" s="67"/>
      <c r="Z56" s="67"/>
      <c r="AA56" s="67"/>
      <c r="AB56" s="67"/>
      <c r="AC56" s="67"/>
      <c r="AD56" s="66"/>
      <c r="AE56" s="66"/>
      <c r="AF56" s="66"/>
      <c r="AG56" s="67"/>
      <c r="AH56" s="88"/>
    </row>
    <row r="57" spans="1:34" s="33" customFormat="1" ht="13.2" hidden="1">
      <c r="A57" s="66">
        <v>52</v>
      </c>
      <c r="B57" s="69" t="s">
        <v>254</v>
      </c>
      <c r="C57" s="218" t="s">
        <v>583</v>
      </c>
      <c r="D57" s="63" t="s">
        <v>278</v>
      </c>
      <c r="E57" s="63" t="s">
        <v>25</v>
      </c>
      <c r="F57" s="31"/>
      <c r="G57" s="31"/>
      <c r="H57" s="31"/>
      <c r="I57" s="31"/>
      <c r="J57" s="168"/>
      <c r="K57" s="31"/>
      <c r="L57" s="31">
        <v>110</v>
      </c>
      <c r="M57" s="31"/>
      <c r="N57" s="31">
        <v>109</v>
      </c>
      <c r="O57" s="31"/>
      <c r="P57" s="31"/>
      <c r="Q57" s="31"/>
      <c r="R57" s="31"/>
      <c r="S57" s="31"/>
      <c r="T57" s="31"/>
      <c r="U57" s="31"/>
      <c r="V57" s="237">
        <f t="shared" si="6"/>
        <v>0</v>
      </c>
      <c r="W57" s="67"/>
      <c r="X57" s="67"/>
      <c r="Y57" s="67"/>
      <c r="Z57" s="67"/>
      <c r="AA57" s="67"/>
      <c r="AB57" s="67"/>
      <c r="AC57" s="67"/>
      <c r="AD57" s="66"/>
      <c r="AE57" s="66"/>
      <c r="AF57" s="66"/>
      <c r="AG57" s="67"/>
      <c r="AH57" s="69"/>
    </row>
    <row r="58" spans="1:34" s="33" customFormat="1" ht="13.2" hidden="1">
      <c r="A58" s="66">
        <v>53</v>
      </c>
      <c r="B58" s="78" t="s">
        <v>165</v>
      </c>
      <c r="C58" s="215" t="s">
        <v>584</v>
      </c>
      <c r="D58" s="197" t="s">
        <v>180</v>
      </c>
      <c r="E58" s="74" t="s">
        <v>23</v>
      </c>
      <c r="F58" s="31"/>
      <c r="G58" s="31"/>
      <c r="H58" s="31"/>
      <c r="I58" s="31"/>
      <c r="J58" s="168"/>
      <c r="K58" s="31"/>
      <c r="L58" s="31">
        <v>118</v>
      </c>
      <c r="M58" s="31"/>
      <c r="N58" s="31">
        <v>108</v>
      </c>
      <c r="O58" s="31"/>
      <c r="P58" s="31"/>
      <c r="Q58" s="31"/>
      <c r="R58" s="31"/>
      <c r="S58" s="31"/>
      <c r="T58" s="31"/>
      <c r="U58" s="60"/>
      <c r="V58" s="237">
        <f t="shared" si="6"/>
        <v>0</v>
      </c>
      <c r="W58" s="67"/>
      <c r="X58" s="67"/>
      <c r="Y58" s="67"/>
      <c r="Z58" s="67"/>
      <c r="AA58" s="67"/>
      <c r="AB58" s="67"/>
      <c r="AC58" s="67"/>
      <c r="AD58" s="76"/>
      <c r="AE58" s="76"/>
      <c r="AF58" s="76"/>
      <c r="AG58" s="77"/>
      <c r="AH58" s="69"/>
    </row>
    <row r="59" spans="1:34" s="33" customFormat="1" ht="13.2" hidden="1">
      <c r="A59" s="66">
        <v>54</v>
      </c>
      <c r="B59" s="69" t="s">
        <v>247</v>
      </c>
      <c r="C59" s="218" t="s">
        <v>585</v>
      </c>
      <c r="D59" s="198" t="s">
        <v>269</v>
      </c>
      <c r="E59" s="63" t="s">
        <v>25</v>
      </c>
      <c r="F59" s="31"/>
      <c r="G59" s="31"/>
      <c r="H59" s="31"/>
      <c r="I59" s="31"/>
      <c r="J59" s="168"/>
      <c r="K59" s="31"/>
      <c r="L59" s="31">
        <v>112</v>
      </c>
      <c r="M59" s="31"/>
      <c r="N59" s="31">
        <v>106</v>
      </c>
      <c r="O59" s="31"/>
      <c r="P59" s="31"/>
      <c r="Q59" s="31"/>
      <c r="R59" s="31"/>
      <c r="S59" s="31"/>
      <c r="T59" s="31"/>
      <c r="U59" s="31"/>
      <c r="V59" s="237">
        <f t="shared" si="6"/>
        <v>0</v>
      </c>
      <c r="W59" s="67"/>
      <c r="X59" s="67"/>
      <c r="Y59" s="67"/>
      <c r="Z59" s="67"/>
      <c r="AA59" s="67"/>
      <c r="AB59" s="67"/>
      <c r="AC59" s="67"/>
      <c r="AD59" s="66"/>
      <c r="AE59" s="66"/>
      <c r="AF59" s="66"/>
      <c r="AG59" s="67"/>
      <c r="AH59" s="69"/>
    </row>
    <row r="60" spans="1:34" s="33" customFormat="1" ht="13.2" hidden="1">
      <c r="A60" s="66">
        <v>55</v>
      </c>
      <c r="B60" s="78" t="s">
        <v>174</v>
      </c>
      <c r="C60" s="215" t="s">
        <v>586</v>
      </c>
      <c r="D60" s="197" t="s">
        <v>186</v>
      </c>
      <c r="E60" s="74" t="s">
        <v>26</v>
      </c>
      <c r="F60" s="31"/>
      <c r="G60" s="31"/>
      <c r="H60" s="31"/>
      <c r="I60" s="31"/>
      <c r="J60" s="168"/>
      <c r="K60" s="31"/>
      <c r="L60" s="31">
        <v>111</v>
      </c>
      <c r="M60" s="31"/>
      <c r="N60" s="31">
        <v>106</v>
      </c>
      <c r="O60" s="31"/>
      <c r="P60" s="31"/>
      <c r="Q60" s="31"/>
      <c r="R60" s="31"/>
      <c r="S60" s="31"/>
      <c r="T60" s="31"/>
      <c r="U60" s="60"/>
      <c r="V60" s="237">
        <f t="shared" si="6"/>
        <v>0</v>
      </c>
      <c r="W60" s="67"/>
      <c r="X60" s="67"/>
      <c r="Y60" s="67"/>
      <c r="Z60" s="67"/>
      <c r="AA60" s="67"/>
      <c r="AB60" s="67"/>
      <c r="AC60" s="67"/>
      <c r="AD60" s="76"/>
      <c r="AE60" s="76"/>
      <c r="AF60" s="76"/>
      <c r="AG60" s="77"/>
      <c r="AH60" s="69"/>
    </row>
    <row r="61" spans="1:34" s="33" customFormat="1" ht="13.2" hidden="1">
      <c r="A61" s="66">
        <v>56</v>
      </c>
      <c r="B61" s="69" t="s">
        <v>231</v>
      </c>
      <c r="C61" s="218" t="s">
        <v>587</v>
      </c>
      <c r="D61" s="63" t="s">
        <v>256</v>
      </c>
      <c r="E61" s="63" t="s">
        <v>43</v>
      </c>
      <c r="F61" s="31"/>
      <c r="G61" s="31"/>
      <c r="H61" s="31"/>
      <c r="I61" s="31"/>
      <c r="J61" s="168"/>
      <c r="K61" s="31"/>
      <c r="L61" s="31">
        <v>118</v>
      </c>
      <c r="M61" s="31"/>
      <c r="N61" s="31">
        <v>104</v>
      </c>
      <c r="O61" s="31"/>
      <c r="P61" s="31"/>
      <c r="Q61" s="31"/>
      <c r="R61" s="31"/>
      <c r="S61" s="31"/>
      <c r="T61" s="31"/>
      <c r="U61" s="31"/>
      <c r="V61" s="237">
        <f t="shared" si="6"/>
        <v>0</v>
      </c>
      <c r="W61" s="67"/>
      <c r="X61" s="67"/>
      <c r="Y61" s="67"/>
      <c r="Z61" s="67"/>
      <c r="AA61" s="67"/>
      <c r="AB61" s="67"/>
      <c r="AC61" s="67"/>
      <c r="AD61" s="66"/>
      <c r="AE61" s="66"/>
      <c r="AF61" s="66"/>
      <c r="AG61" s="67"/>
      <c r="AH61" s="69"/>
    </row>
    <row r="62" spans="1:34" s="33" customFormat="1" ht="13.2" hidden="1">
      <c r="A62" s="66">
        <v>57</v>
      </c>
      <c r="B62" s="69" t="s">
        <v>65</v>
      </c>
      <c r="C62" s="218" t="s">
        <v>588</v>
      </c>
      <c r="D62" s="63" t="s">
        <v>589</v>
      </c>
      <c r="E62" s="63" t="s">
        <v>43</v>
      </c>
      <c r="F62" s="31"/>
      <c r="G62" s="31"/>
      <c r="H62" s="31"/>
      <c r="I62" s="31"/>
      <c r="J62" s="168"/>
      <c r="K62" s="31"/>
      <c r="L62" s="31">
        <v>110</v>
      </c>
      <c r="M62" s="31"/>
      <c r="N62" s="31">
        <v>96</v>
      </c>
      <c r="O62" s="31"/>
      <c r="P62" s="31"/>
      <c r="Q62" s="31"/>
      <c r="R62" s="31"/>
      <c r="S62" s="31"/>
      <c r="T62" s="31"/>
      <c r="U62" s="31"/>
      <c r="V62" s="237">
        <f t="shared" si="6"/>
        <v>0</v>
      </c>
      <c r="W62" s="67"/>
      <c r="X62" s="67"/>
      <c r="Y62" s="67"/>
      <c r="Z62" s="67"/>
      <c r="AA62" s="67"/>
      <c r="AB62" s="67"/>
      <c r="AC62" s="67"/>
      <c r="AD62" s="66"/>
      <c r="AE62" s="66"/>
      <c r="AF62" s="66"/>
      <c r="AG62" s="67"/>
      <c r="AH62" s="69"/>
    </row>
    <row r="63" spans="1:34" s="33" customFormat="1" ht="13.2" hidden="1">
      <c r="A63" s="66">
        <v>58</v>
      </c>
      <c r="B63" s="69" t="s">
        <v>237</v>
      </c>
      <c r="C63" s="218" t="s">
        <v>590</v>
      </c>
      <c r="D63" s="63" t="s">
        <v>261</v>
      </c>
      <c r="E63" s="63" t="s">
        <v>145</v>
      </c>
      <c r="F63" s="31"/>
      <c r="G63" s="31"/>
      <c r="H63" s="31"/>
      <c r="I63" s="31"/>
      <c r="J63" s="168"/>
      <c r="K63" s="31"/>
      <c r="L63" s="31">
        <v>116</v>
      </c>
      <c r="M63" s="31"/>
      <c r="N63" s="31"/>
      <c r="O63" s="31"/>
      <c r="P63" s="31"/>
      <c r="Q63" s="31"/>
      <c r="R63" s="31"/>
      <c r="S63" s="31"/>
      <c r="T63" s="31"/>
      <c r="U63" s="31"/>
      <c r="V63" s="237">
        <f t="shared" si="6"/>
        <v>0</v>
      </c>
      <c r="W63" s="67"/>
      <c r="X63" s="67"/>
      <c r="Y63" s="67"/>
      <c r="Z63" s="67"/>
      <c r="AA63" s="67"/>
      <c r="AB63" s="67"/>
      <c r="AC63" s="67"/>
      <c r="AD63" s="66"/>
      <c r="AE63" s="66"/>
      <c r="AF63" s="66"/>
      <c r="AG63" s="67"/>
      <c r="AH63" s="69"/>
    </row>
    <row r="64" spans="1:34" s="33" customFormat="1" ht="13.2" hidden="1">
      <c r="A64" s="66">
        <v>59</v>
      </c>
      <c r="B64" s="69" t="s">
        <v>238</v>
      </c>
      <c r="C64" s="218" t="s">
        <v>591</v>
      </c>
      <c r="D64" s="63" t="s">
        <v>262</v>
      </c>
      <c r="E64" s="63" t="s">
        <v>23</v>
      </c>
      <c r="F64" s="31"/>
      <c r="G64" s="31"/>
      <c r="H64" s="31"/>
      <c r="I64" s="31"/>
      <c r="J64" s="168"/>
      <c r="K64" s="31"/>
      <c r="L64" s="31">
        <v>115</v>
      </c>
      <c r="M64" s="31"/>
      <c r="N64" s="31"/>
      <c r="O64" s="31"/>
      <c r="P64" s="31"/>
      <c r="Q64" s="31"/>
      <c r="R64" s="31"/>
      <c r="S64" s="31"/>
      <c r="T64" s="31"/>
      <c r="U64" s="31"/>
      <c r="V64" s="237">
        <f t="shared" si="6"/>
        <v>0</v>
      </c>
      <c r="W64" s="67"/>
      <c r="X64" s="67"/>
      <c r="Y64" s="67"/>
      <c r="Z64" s="67"/>
      <c r="AA64" s="67"/>
      <c r="AB64" s="67"/>
      <c r="AC64" s="67"/>
      <c r="AD64" s="66"/>
      <c r="AE64" s="66"/>
      <c r="AF64" s="66"/>
      <c r="AG64" s="67"/>
      <c r="AH64" s="69"/>
    </row>
    <row r="65" spans="1:34" s="33" customFormat="1" ht="13.2" hidden="1">
      <c r="A65" s="66">
        <v>60</v>
      </c>
      <c r="B65" s="69" t="s">
        <v>60</v>
      </c>
      <c r="C65" s="218" t="s">
        <v>592</v>
      </c>
      <c r="D65" s="70" t="s">
        <v>593</v>
      </c>
      <c r="E65" s="63" t="s">
        <v>80</v>
      </c>
      <c r="F65" s="31"/>
      <c r="G65" s="31"/>
      <c r="H65" s="31"/>
      <c r="I65" s="31"/>
      <c r="J65" s="168"/>
      <c r="K65" s="31"/>
      <c r="L65" s="31">
        <v>114</v>
      </c>
      <c r="M65" s="31"/>
      <c r="N65" s="31"/>
      <c r="O65" s="31"/>
      <c r="P65" s="31"/>
      <c r="Q65" s="31"/>
      <c r="R65" s="31"/>
      <c r="S65" s="31"/>
      <c r="T65" s="31"/>
      <c r="U65" s="31"/>
      <c r="V65" s="237">
        <f t="shared" si="6"/>
        <v>0</v>
      </c>
      <c r="W65" s="67"/>
      <c r="X65" s="67"/>
      <c r="Y65" s="67"/>
      <c r="Z65" s="67"/>
      <c r="AA65" s="67"/>
      <c r="AB65" s="67"/>
      <c r="AC65" s="67"/>
      <c r="AD65" s="68"/>
      <c r="AE65" s="68"/>
      <c r="AF65" s="68"/>
      <c r="AG65" s="67"/>
      <c r="AH65" s="69"/>
    </row>
    <row r="66" spans="1:34" s="33" customFormat="1" ht="13.2" hidden="1">
      <c r="A66" s="66">
        <v>61</v>
      </c>
      <c r="B66" s="69" t="s">
        <v>63</v>
      </c>
      <c r="C66" s="218" t="s">
        <v>594</v>
      </c>
      <c r="D66" s="70" t="s">
        <v>595</v>
      </c>
      <c r="E66" s="63" t="s">
        <v>23</v>
      </c>
      <c r="F66" s="31"/>
      <c r="G66" s="31"/>
      <c r="H66" s="31"/>
      <c r="I66" s="31"/>
      <c r="J66" s="168"/>
      <c r="K66" s="31"/>
      <c r="L66" s="31">
        <v>113</v>
      </c>
      <c r="M66" s="31"/>
      <c r="N66" s="31"/>
      <c r="O66" s="31"/>
      <c r="P66" s="31"/>
      <c r="Q66" s="31"/>
      <c r="R66" s="31"/>
      <c r="S66" s="31"/>
      <c r="T66" s="31"/>
      <c r="U66" s="31"/>
      <c r="V66" s="237">
        <f t="shared" si="6"/>
        <v>0</v>
      </c>
      <c r="W66" s="67"/>
      <c r="X66" s="67"/>
      <c r="Y66" s="67"/>
      <c r="Z66" s="67"/>
      <c r="AA66" s="67"/>
      <c r="AB66" s="67"/>
      <c r="AC66" s="67"/>
      <c r="AD66" s="68"/>
      <c r="AE66" s="68"/>
      <c r="AF66" s="68"/>
      <c r="AG66" s="67"/>
      <c r="AH66" s="69"/>
    </row>
    <row r="67" spans="1:34" s="33" customFormat="1" ht="13.2" hidden="1">
      <c r="A67" s="66">
        <v>62</v>
      </c>
      <c r="B67" s="64" t="s">
        <v>55</v>
      </c>
      <c r="C67" s="218" t="s">
        <v>596</v>
      </c>
      <c r="D67" s="225" t="s">
        <v>597</v>
      </c>
      <c r="E67" s="66" t="s">
        <v>43</v>
      </c>
      <c r="F67" s="31"/>
      <c r="G67" s="31"/>
      <c r="H67" s="31"/>
      <c r="I67" s="31"/>
      <c r="J67" s="168"/>
      <c r="K67" s="31"/>
      <c r="L67" s="31">
        <v>113</v>
      </c>
      <c r="M67" s="31"/>
      <c r="N67" s="31"/>
      <c r="O67" s="31"/>
      <c r="P67" s="31"/>
      <c r="Q67" s="31"/>
      <c r="R67" s="31"/>
      <c r="S67" s="31"/>
      <c r="T67" s="31"/>
      <c r="U67" s="31"/>
      <c r="V67" s="237">
        <f t="shared" si="6"/>
        <v>0</v>
      </c>
      <c r="W67" s="67"/>
      <c r="X67" s="67"/>
      <c r="Y67" s="67"/>
      <c r="Z67" s="67"/>
      <c r="AA67" s="67"/>
      <c r="AB67" s="67"/>
      <c r="AC67" s="67"/>
      <c r="AD67" s="68"/>
      <c r="AE67" s="68"/>
      <c r="AF67" s="68"/>
      <c r="AG67" s="67"/>
      <c r="AH67" s="69"/>
    </row>
    <row r="68" spans="1:34" s="33" customFormat="1" ht="13.2" hidden="1">
      <c r="A68" s="66">
        <v>63</v>
      </c>
      <c r="B68" s="69" t="s">
        <v>243</v>
      </c>
      <c r="C68" s="218" t="s">
        <v>598</v>
      </c>
      <c r="D68" s="198" t="s">
        <v>266</v>
      </c>
      <c r="E68" s="63" t="s">
        <v>49</v>
      </c>
      <c r="F68" s="31"/>
      <c r="G68" s="31"/>
      <c r="H68" s="31"/>
      <c r="I68" s="31"/>
      <c r="J68" s="168"/>
      <c r="K68" s="31"/>
      <c r="L68" s="31">
        <v>113</v>
      </c>
      <c r="M68" s="31"/>
      <c r="N68" s="31"/>
      <c r="O68" s="31"/>
      <c r="P68" s="31"/>
      <c r="Q68" s="31"/>
      <c r="R68" s="31"/>
      <c r="S68" s="31"/>
      <c r="T68" s="31"/>
      <c r="U68" s="31"/>
      <c r="V68" s="237">
        <f t="shared" si="6"/>
        <v>0</v>
      </c>
      <c r="W68" s="67"/>
      <c r="X68" s="67"/>
      <c r="Y68" s="67"/>
      <c r="Z68" s="67"/>
      <c r="AA68" s="67"/>
      <c r="AB68" s="67"/>
      <c r="AC68" s="67"/>
      <c r="AD68" s="66"/>
      <c r="AE68" s="66"/>
      <c r="AF68" s="66"/>
      <c r="AG68" s="67"/>
      <c r="AH68" s="69"/>
    </row>
    <row r="69" spans="1:34" s="33" customFormat="1" ht="13.2" hidden="1">
      <c r="A69" s="66">
        <v>64</v>
      </c>
      <c r="B69" s="69" t="s">
        <v>72</v>
      </c>
      <c r="C69" s="218" t="s">
        <v>599</v>
      </c>
      <c r="D69" s="202" t="s">
        <v>600</v>
      </c>
      <c r="E69" s="63" t="s">
        <v>25</v>
      </c>
      <c r="F69" s="31"/>
      <c r="G69" s="31"/>
      <c r="H69" s="31"/>
      <c r="I69" s="31"/>
      <c r="J69" s="168"/>
      <c r="K69" s="31"/>
      <c r="L69" s="31">
        <v>112</v>
      </c>
      <c r="M69" s="31"/>
      <c r="N69" s="31"/>
      <c r="O69" s="31"/>
      <c r="P69" s="31"/>
      <c r="Q69" s="31"/>
      <c r="R69" s="31"/>
      <c r="S69" s="31"/>
      <c r="T69" s="31"/>
      <c r="U69" s="31"/>
      <c r="V69" s="237">
        <f t="shared" si="6"/>
        <v>0</v>
      </c>
      <c r="W69" s="67"/>
      <c r="X69" s="67"/>
      <c r="Y69" s="67"/>
      <c r="Z69" s="67"/>
      <c r="AA69" s="67"/>
      <c r="AB69" s="67"/>
      <c r="AC69" s="67"/>
      <c r="AD69" s="66"/>
      <c r="AE69" s="66"/>
      <c r="AF69" s="66"/>
      <c r="AG69" s="67"/>
      <c r="AH69" s="69"/>
    </row>
    <row r="70" spans="1:34" s="33" customFormat="1" ht="13.2" hidden="1">
      <c r="A70" s="66">
        <v>65</v>
      </c>
      <c r="B70" s="69" t="s">
        <v>249</v>
      </c>
      <c r="C70" s="218" t="s">
        <v>601</v>
      </c>
      <c r="D70" s="63" t="s">
        <v>273</v>
      </c>
      <c r="E70" s="63" t="s">
        <v>26</v>
      </c>
      <c r="F70" s="31"/>
      <c r="G70" s="31"/>
      <c r="H70" s="31"/>
      <c r="I70" s="31"/>
      <c r="J70" s="168"/>
      <c r="K70" s="31"/>
      <c r="L70" s="31">
        <v>111</v>
      </c>
      <c r="M70" s="31"/>
      <c r="N70" s="31"/>
      <c r="O70" s="31"/>
      <c r="P70" s="31"/>
      <c r="Q70" s="31"/>
      <c r="R70" s="31"/>
      <c r="S70" s="31"/>
      <c r="T70" s="31"/>
      <c r="U70" s="31"/>
      <c r="V70" s="237">
        <f t="shared" ref="V70:V72" si="7">AVERAGE(U70/3)</f>
        <v>0</v>
      </c>
      <c r="W70" s="67"/>
      <c r="X70" s="67"/>
      <c r="Y70" s="67"/>
      <c r="Z70" s="67"/>
      <c r="AA70" s="67"/>
      <c r="AB70" s="67"/>
      <c r="AC70" s="67"/>
      <c r="AD70" s="66"/>
      <c r="AE70" s="66"/>
      <c r="AF70" s="66"/>
      <c r="AG70" s="67"/>
      <c r="AH70" s="69"/>
    </row>
    <row r="71" spans="1:34" s="33" customFormat="1" ht="13.2" hidden="1">
      <c r="A71" s="66">
        <v>66</v>
      </c>
      <c r="B71" s="69" t="s">
        <v>251</v>
      </c>
      <c r="C71" s="218" t="s">
        <v>602</v>
      </c>
      <c r="D71" s="63" t="s">
        <v>275</v>
      </c>
      <c r="E71" s="63" t="s">
        <v>23</v>
      </c>
      <c r="F71" s="31"/>
      <c r="G71" s="31"/>
      <c r="H71" s="31"/>
      <c r="I71" s="31"/>
      <c r="J71" s="168"/>
      <c r="K71" s="31"/>
      <c r="L71" s="31">
        <v>111</v>
      </c>
      <c r="M71" s="31"/>
      <c r="N71" s="31"/>
      <c r="O71" s="31"/>
      <c r="P71" s="31"/>
      <c r="Q71" s="31"/>
      <c r="R71" s="31"/>
      <c r="S71" s="31"/>
      <c r="T71" s="31"/>
      <c r="U71" s="31"/>
      <c r="V71" s="237">
        <f t="shared" si="7"/>
        <v>0</v>
      </c>
      <c r="W71" s="67"/>
      <c r="X71" s="67"/>
      <c r="Y71" s="67"/>
      <c r="Z71" s="67"/>
      <c r="AA71" s="67"/>
      <c r="AB71" s="67"/>
      <c r="AC71" s="67"/>
      <c r="AD71" s="66"/>
      <c r="AE71" s="66"/>
      <c r="AF71" s="66"/>
      <c r="AG71" s="67"/>
      <c r="AH71" s="69"/>
    </row>
    <row r="72" spans="1:34" s="33" customFormat="1" ht="13.2" hidden="1">
      <c r="A72" s="66">
        <v>67</v>
      </c>
      <c r="B72" s="69" t="s">
        <v>253</v>
      </c>
      <c r="C72" s="218" t="s">
        <v>603</v>
      </c>
      <c r="D72" s="63" t="s">
        <v>277</v>
      </c>
      <c r="E72" s="63" t="s">
        <v>167</v>
      </c>
      <c r="F72" s="31"/>
      <c r="G72" s="31"/>
      <c r="H72" s="31"/>
      <c r="I72" s="31"/>
      <c r="J72" s="168"/>
      <c r="K72" s="31"/>
      <c r="L72" s="31">
        <v>110</v>
      </c>
      <c r="M72" s="31"/>
      <c r="N72" s="31"/>
      <c r="O72" s="31"/>
      <c r="P72" s="31"/>
      <c r="Q72" s="31"/>
      <c r="R72" s="31"/>
      <c r="S72" s="31"/>
      <c r="T72" s="31"/>
      <c r="U72" s="31"/>
      <c r="V72" s="237">
        <f t="shared" si="7"/>
        <v>0</v>
      </c>
      <c r="W72" s="67"/>
      <c r="X72" s="67"/>
      <c r="Y72" s="67"/>
      <c r="Z72" s="67"/>
      <c r="AA72" s="67"/>
      <c r="AB72" s="67"/>
      <c r="AC72" s="67"/>
      <c r="AD72" s="66"/>
      <c r="AE72" s="66"/>
      <c r="AF72" s="66"/>
      <c r="AG72" s="67"/>
      <c r="AH72" s="69"/>
    </row>
    <row r="73" spans="1:34">
      <c r="A73" s="141" t="s">
        <v>159</v>
      </c>
      <c r="B73" s="29"/>
      <c r="C73" s="29"/>
    </row>
    <row r="74" spans="1:34">
      <c r="A74" s="141" t="s">
        <v>280</v>
      </c>
      <c r="B74" s="29"/>
      <c r="C74" s="29"/>
    </row>
  </sheetData>
  <sortState ref="B6:AH54">
    <sortCondition descending="1" ref="AG6:AG54"/>
  </sortState>
  <mergeCells count="2">
    <mergeCell ref="A1:AG2"/>
    <mergeCell ref="A3:AG3"/>
  </mergeCells>
  <pageMargins left="0.23" right="0.15" top="0.13" bottom="0.74803149606299213" header="0.48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9"/>
  <sheetViews>
    <sheetView zoomScale="70" zoomScaleNormal="70" workbookViewId="0">
      <selection activeCell="A60" sqref="A60:XFD60"/>
    </sheetView>
  </sheetViews>
  <sheetFormatPr defaultRowHeight="14.4"/>
  <cols>
    <col min="1" max="1" width="9.109375" style="54" customWidth="1"/>
    <col min="2" max="2" width="26.44140625" bestFit="1" customWidth="1"/>
    <col min="3" max="3" width="16.109375" bestFit="1" customWidth="1"/>
    <col min="4" max="4" width="12.33203125" customWidth="1"/>
    <col min="5" max="5" width="5.77734375" bestFit="1" customWidth="1"/>
    <col min="6" max="6" width="9.44140625" style="61" hidden="1" customWidth="1"/>
    <col min="7" max="7" width="4" style="61" hidden="1" customWidth="1"/>
    <col min="8" max="8" width="0" style="61" hidden="1" customWidth="1"/>
    <col min="9" max="9" width="4" style="61" hidden="1" customWidth="1"/>
    <col min="10" max="10" width="8.33203125" style="186" hidden="1" customWidth="1"/>
    <col min="11" max="11" width="8.88671875" style="61" hidden="1" customWidth="1"/>
    <col min="12" max="12" width="9.33203125" style="54" hidden="1" customWidth="1"/>
    <col min="13" max="13" width="5.6640625" style="54" hidden="1" customWidth="1"/>
    <col min="14" max="14" width="8.33203125" style="54" hidden="1" customWidth="1"/>
    <col min="15" max="15" width="4.44140625" style="54" hidden="1" customWidth="1"/>
    <col min="16" max="16" width="6.88671875" style="54" hidden="1" customWidth="1"/>
    <col min="17" max="17" width="4.44140625" style="54" hidden="1" customWidth="1"/>
    <col min="18" max="18" width="6.88671875" style="54" hidden="1" customWidth="1"/>
    <col min="19" max="19" width="4" style="54" hidden="1" customWidth="1"/>
    <col min="20" max="20" width="10.5546875" style="54" hidden="1" customWidth="1"/>
    <col min="21" max="21" width="0" hidden="1" customWidth="1"/>
    <col min="22" max="22" width="0" style="187" hidden="1" customWidth="1"/>
    <col min="24" max="24" width="9.5546875" customWidth="1"/>
    <col min="25" max="25" width="7" customWidth="1"/>
    <col min="26" max="26" width="9.21875" customWidth="1"/>
    <col min="27" max="27" width="4.44140625" bestFit="1" customWidth="1"/>
    <col min="28" max="29" width="9.21875" customWidth="1"/>
    <col min="34" max="34" width="6.77734375" style="54" customWidth="1"/>
  </cols>
  <sheetData>
    <row r="1" spans="1:34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64"/>
    </row>
    <row r="2" spans="1:34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64"/>
    </row>
    <row r="3" spans="1:34" ht="17.399999999999999">
      <c r="A3" s="297" t="s">
        <v>20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64"/>
    </row>
    <row r="4" spans="1:34">
      <c r="A4" s="66" t="s">
        <v>153</v>
      </c>
      <c r="B4" s="32">
        <v>112</v>
      </c>
      <c r="C4" s="154"/>
      <c r="D4" s="32"/>
      <c r="E4" s="32"/>
      <c r="F4" s="31"/>
      <c r="G4" s="31"/>
      <c r="H4" s="31"/>
      <c r="I4" s="31"/>
      <c r="J4" s="168"/>
      <c r="K4" s="31"/>
      <c r="L4" s="31"/>
      <c r="M4" s="31"/>
      <c r="N4" s="31"/>
      <c r="O4" s="31"/>
      <c r="P4" s="31"/>
      <c r="Q4" s="31"/>
      <c r="R4" s="31"/>
      <c r="S4" s="31"/>
      <c r="T4" s="31"/>
      <c r="U4" s="62"/>
      <c r="V4" s="239"/>
      <c r="W4" s="154"/>
      <c r="X4" s="154"/>
      <c r="Y4" s="154"/>
      <c r="Z4" s="154"/>
      <c r="AA4" s="154"/>
      <c r="AB4" s="154"/>
      <c r="AC4" s="154"/>
      <c r="AD4" s="32"/>
      <c r="AE4" s="32"/>
      <c r="AF4" s="32"/>
      <c r="AG4" s="32"/>
      <c r="AH4" s="64"/>
    </row>
    <row r="5" spans="1:34" ht="48">
      <c r="A5" s="72" t="s">
        <v>1</v>
      </c>
      <c r="B5" s="83" t="s">
        <v>2</v>
      </c>
      <c r="C5" s="83" t="s">
        <v>370</v>
      </c>
      <c r="D5" s="83" t="s">
        <v>21</v>
      </c>
      <c r="E5" s="83" t="s">
        <v>3</v>
      </c>
      <c r="F5" s="82" t="s">
        <v>348</v>
      </c>
      <c r="G5" s="82" t="s">
        <v>155</v>
      </c>
      <c r="H5" s="82" t="s">
        <v>349</v>
      </c>
      <c r="I5" s="82" t="s">
        <v>156</v>
      </c>
      <c r="J5" s="169" t="s">
        <v>350</v>
      </c>
      <c r="K5" s="82" t="s">
        <v>344</v>
      </c>
      <c r="L5" s="82" t="s">
        <v>345</v>
      </c>
      <c r="M5" s="82" t="s">
        <v>155</v>
      </c>
      <c r="N5" s="82" t="s">
        <v>365</v>
      </c>
      <c r="O5" s="82" t="s">
        <v>155</v>
      </c>
      <c r="P5" s="82" t="s">
        <v>346</v>
      </c>
      <c r="Q5" s="82" t="s">
        <v>156</v>
      </c>
      <c r="R5" s="82" t="s">
        <v>347</v>
      </c>
      <c r="S5" s="82" t="s">
        <v>155</v>
      </c>
      <c r="T5" s="82" t="s">
        <v>367</v>
      </c>
      <c r="U5" s="84" t="s">
        <v>144</v>
      </c>
      <c r="V5" s="236" t="s">
        <v>44</v>
      </c>
      <c r="W5" s="148" t="s">
        <v>690</v>
      </c>
      <c r="X5" s="148" t="s">
        <v>696</v>
      </c>
      <c r="Y5" s="148" t="s">
        <v>156</v>
      </c>
      <c r="Z5" s="148" t="s">
        <v>695</v>
      </c>
      <c r="AA5" s="148" t="s">
        <v>156</v>
      </c>
      <c r="AB5" s="256" t="s">
        <v>692</v>
      </c>
      <c r="AC5" s="256" t="s">
        <v>697</v>
      </c>
      <c r="AD5" s="86" t="s">
        <v>45</v>
      </c>
      <c r="AE5" s="86" t="s">
        <v>47</v>
      </c>
      <c r="AF5" s="86" t="s">
        <v>46</v>
      </c>
      <c r="AG5" s="86" t="s">
        <v>48</v>
      </c>
      <c r="AH5" s="138" t="s">
        <v>153</v>
      </c>
    </row>
    <row r="6" spans="1:34">
      <c r="A6" s="63">
        <v>1</v>
      </c>
      <c r="B6" s="64" t="s">
        <v>8</v>
      </c>
      <c r="C6" s="218" t="s">
        <v>604</v>
      </c>
      <c r="D6" s="225" t="s">
        <v>605</v>
      </c>
      <c r="E6" s="66" t="s">
        <v>26</v>
      </c>
      <c r="F6" s="31">
        <v>112</v>
      </c>
      <c r="G6" s="31">
        <v>0.25</v>
      </c>
      <c r="H6" s="31">
        <v>113</v>
      </c>
      <c r="I6" s="31">
        <v>0.25</v>
      </c>
      <c r="J6" s="168"/>
      <c r="K6" s="31">
        <v>107</v>
      </c>
      <c r="L6" s="31">
        <v>118</v>
      </c>
      <c r="M6" s="31">
        <v>0.15</v>
      </c>
      <c r="N6" s="137">
        <v>106</v>
      </c>
      <c r="O6" s="31"/>
      <c r="P6" s="136">
        <v>118</v>
      </c>
      <c r="Q6" s="136">
        <v>0.15</v>
      </c>
      <c r="R6" s="136">
        <v>117</v>
      </c>
      <c r="S6" s="136">
        <v>0.25</v>
      </c>
      <c r="T6" s="136">
        <v>108</v>
      </c>
      <c r="U6" s="31">
        <v>343.4</v>
      </c>
      <c r="V6" s="237">
        <f t="shared" ref="V6:V28" si="0">AVERAGE(U6/3)</f>
        <v>114.46666666666665</v>
      </c>
      <c r="W6" s="286">
        <v>114.47</v>
      </c>
      <c r="X6" s="286">
        <v>110</v>
      </c>
      <c r="Y6" s="286">
        <v>0.25</v>
      </c>
      <c r="Z6" s="286">
        <v>112</v>
      </c>
      <c r="AA6" s="286"/>
      <c r="AB6" s="278">
        <f t="shared" ref="AB6:AB28" si="1">SUM(W6:AA6)</f>
        <v>336.72</v>
      </c>
      <c r="AC6" s="278">
        <f t="shared" ref="AC6:AC28" si="2">(AB6/3)</f>
        <v>112.24000000000001</v>
      </c>
      <c r="AD6" s="68"/>
      <c r="AE6" s="68"/>
      <c r="AF6" s="68"/>
      <c r="AG6" s="67">
        <f t="shared" ref="AG6:AG28" si="3">SUM(AC6:AF6)</f>
        <v>112.24000000000001</v>
      </c>
      <c r="AH6" s="69" t="s">
        <v>341</v>
      </c>
    </row>
    <row r="7" spans="1:34">
      <c r="A7" s="63">
        <v>2</v>
      </c>
      <c r="B7" s="64" t="s">
        <v>10</v>
      </c>
      <c r="C7" s="218" t="s">
        <v>606</v>
      </c>
      <c r="D7" s="217" t="s">
        <v>607</v>
      </c>
      <c r="E7" s="66" t="s">
        <v>28</v>
      </c>
      <c r="F7" s="31">
        <v>116</v>
      </c>
      <c r="G7" s="31">
        <v>0.15</v>
      </c>
      <c r="H7" s="31">
        <v>117</v>
      </c>
      <c r="I7" s="31">
        <v>0.15</v>
      </c>
      <c r="J7" s="168"/>
      <c r="K7" s="136">
        <v>114</v>
      </c>
      <c r="L7" s="137">
        <v>112</v>
      </c>
      <c r="M7" s="137">
        <v>0.25</v>
      </c>
      <c r="N7" s="136">
        <v>116</v>
      </c>
      <c r="O7" s="136">
        <v>0.15</v>
      </c>
      <c r="P7" s="31"/>
      <c r="Q7" s="31"/>
      <c r="R7" s="31"/>
      <c r="S7" s="31"/>
      <c r="T7" s="136">
        <v>112</v>
      </c>
      <c r="U7" s="31">
        <v>342.15</v>
      </c>
      <c r="V7" s="237">
        <f t="shared" si="0"/>
        <v>114.05</v>
      </c>
      <c r="W7" s="286">
        <v>114.05</v>
      </c>
      <c r="X7" s="286">
        <v>108</v>
      </c>
      <c r="Y7" s="286">
        <v>0.15</v>
      </c>
      <c r="Z7" s="286">
        <v>112</v>
      </c>
      <c r="AA7" s="286"/>
      <c r="AB7" s="278">
        <f t="shared" si="1"/>
        <v>334.20000000000005</v>
      </c>
      <c r="AC7" s="278">
        <f t="shared" si="2"/>
        <v>111.40000000000002</v>
      </c>
      <c r="AD7" s="66"/>
      <c r="AE7" s="66"/>
      <c r="AF7" s="66"/>
      <c r="AG7" s="67">
        <f t="shared" si="3"/>
        <v>111.40000000000002</v>
      </c>
      <c r="AH7" s="288" t="s">
        <v>341</v>
      </c>
    </row>
    <row r="8" spans="1:34">
      <c r="A8" s="63">
        <v>3</v>
      </c>
      <c r="B8" s="69" t="s">
        <v>32</v>
      </c>
      <c r="C8" s="218" t="s">
        <v>616</v>
      </c>
      <c r="D8" s="202" t="s">
        <v>617</v>
      </c>
      <c r="E8" s="63" t="s">
        <v>22</v>
      </c>
      <c r="F8" s="31"/>
      <c r="G8" s="31"/>
      <c r="H8" s="31">
        <v>116</v>
      </c>
      <c r="I8" s="31"/>
      <c r="J8" s="168"/>
      <c r="K8" s="31">
        <v>107</v>
      </c>
      <c r="L8" s="137">
        <v>104</v>
      </c>
      <c r="M8" s="31"/>
      <c r="N8" s="136">
        <v>110</v>
      </c>
      <c r="O8" s="136">
        <v>0.1</v>
      </c>
      <c r="P8" s="136">
        <v>110</v>
      </c>
      <c r="Q8" s="31"/>
      <c r="R8" s="136">
        <v>109</v>
      </c>
      <c r="S8" s="31"/>
      <c r="T8" s="31"/>
      <c r="U8" s="31">
        <v>329.1</v>
      </c>
      <c r="V8" s="237">
        <f t="shared" si="0"/>
        <v>109.7</v>
      </c>
      <c r="W8" s="286">
        <v>109.7</v>
      </c>
      <c r="X8" s="286">
        <v>107</v>
      </c>
      <c r="Y8" s="286"/>
      <c r="Z8" s="286">
        <v>112</v>
      </c>
      <c r="AA8" s="286">
        <v>0.15</v>
      </c>
      <c r="AB8" s="278">
        <f t="shared" si="1"/>
        <v>328.84999999999997</v>
      </c>
      <c r="AC8" s="278">
        <f t="shared" si="2"/>
        <v>109.61666666666666</v>
      </c>
      <c r="AD8" s="66"/>
      <c r="AE8" s="66"/>
      <c r="AF8" s="66"/>
      <c r="AG8" s="67">
        <f t="shared" si="3"/>
        <v>109.61666666666666</v>
      </c>
      <c r="AH8" s="69" t="s">
        <v>341</v>
      </c>
    </row>
    <row r="9" spans="1:34">
      <c r="A9" s="63">
        <v>4</v>
      </c>
      <c r="B9" s="75" t="s">
        <v>33</v>
      </c>
      <c r="C9" s="215" t="s">
        <v>610</v>
      </c>
      <c r="D9" s="230" t="s">
        <v>611</v>
      </c>
      <c r="E9" s="76" t="s">
        <v>23</v>
      </c>
      <c r="F9" s="31">
        <v>113</v>
      </c>
      <c r="G9" s="31">
        <v>0.1</v>
      </c>
      <c r="H9" s="31">
        <v>114</v>
      </c>
      <c r="I9" s="31"/>
      <c r="J9" s="31">
        <v>101</v>
      </c>
      <c r="K9" s="31">
        <v>108</v>
      </c>
      <c r="L9" s="31">
        <v>108</v>
      </c>
      <c r="M9" s="31"/>
      <c r="N9" s="136">
        <v>113</v>
      </c>
      <c r="O9" s="31"/>
      <c r="P9" s="136">
        <v>113</v>
      </c>
      <c r="Q9" s="31"/>
      <c r="R9" s="136">
        <v>113</v>
      </c>
      <c r="S9" s="31"/>
      <c r="T9" s="137">
        <v>111</v>
      </c>
      <c r="U9" s="60">
        <v>339</v>
      </c>
      <c r="V9" s="237">
        <f t="shared" si="0"/>
        <v>113</v>
      </c>
      <c r="W9" s="286">
        <v>113</v>
      </c>
      <c r="X9" s="286">
        <v>105</v>
      </c>
      <c r="Y9" s="286">
        <v>0.1</v>
      </c>
      <c r="Z9" s="286">
        <v>108</v>
      </c>
      <c r="AA9" s="286"/>
      <c r="AB9" s="278">
        <f t="shared" si="1"/>
        <v>326.10000000000002</v>
      </c>
      <c r="AC9" s="278">
        <f t="shared" si="2"/>
        <v>108.7</v>
      </c>
      <c r="AD9" s="76"/>
      <c r="AE9" s="76"/>
      <c r="AF9" s="76"/>
      <c r="AG9" s="67">
        <f t="shared" si="3"/>
        <v>108.7</v>
      </c>
      <c r="AH9" s="64" t="s">
        <v>341</v>
      </c>
    </row>
    <row r="10" spans="1:34">
      <c r="A10" s="63">
        <v>5</v>
      </c>
      <c r="B10" s="78" t="s">
        <v>193</v>
      </c>
      <c r="C10" s="215" t="s">
        <v>618</v>
      </c>
      <c r="D10" s="197" t="s">
        <v>619</v>
      </c>
      <c r="E10" s="74" t="s">
        <v>22</v>
      </c>
      <c r="F10" s="31">
        <v>113</v>
      </c>
      <c r="G10" s="31"/>
      <c r="H10" s="31">
        <v>102</v>
      </c>
      <c r="I10" s="31"/>
      <c r="J10" s="168"/>
      <c r="K10" s="31"/>
      <c r="L10" s="137">
        <v>99</v>
      </c>
      <c r="M10" s="31"/>
      <c r="N10" s="136">
        <v>105</v>
      </c>
      <c r="O10" s="31"/>
      <c r="P10" s="136">
        <v>107</v>
      </c>
      <c r="Q10" s="31"/>
      <c r="R10" s="136">
        <v>115</v>
      </c>
      <c r="S10" s="31"/>
      <c r="T10" s="31"/>
      <c r="U10" s="60">
        <v>327</v>
      </c>
      <c r="V10" s="237">
        <f t="shared" si="0"/>
        <v>109</v>
      </c>
      <c r="W10" s="286">
        <v>109</v>
      </c>
      <c r="X10" s="286">
        <v>101</v>
      </c>
      <c r="Y10" s="286"/>
      <c r="Z10" s="286">
        <v>108</v>
      </c>
      <c r="AA10" s="286">
        <v>0.25</v>
      </c>
      <c r="AB10" s="278">
        <f t="shared" si="1"/>
        <v>318.25</v>
      </c>
      <c r="AC10" s="278">
        <f t="shared" si="2"/>
        <v>106.08333333333333</v>
      </c>
      <c r="AD10" s="76"/>
      <c r="AE10" s="76"/>
      <c r="AF10" s="76"/>
      <c r="AG10" s="67">
        <f t="shared" si="3"/>
        <v>106.08333333333333</v>
      </c>
      <c r="AH10" s="69" t="s">
        <v>342</v>
      </c>
    </row>
    <row r="11" spans="1:34">
      <c r="A11" s="63">
        <v>6</v>
      </c>
      <c r="B11" s="78" t="s">
        <v>41</v>
      </c>
      <c r="C11" s="215" t="s">
        <v>626</v>
      </c>
      <c r="D11" s="197" t="s">
        <v>627</v>
      </c>
      <c r="E11" s="74" t="s">
        <v>43</v>
      </c>
      <c r="F11" s="31"/>
      <c r="G11" s="31"/>
      <c r="H11" s="31"/>
      <c r="I11" s="31"/>
      <c r="J11" s="168"/>
      <c r="K11" s="31"/>
      <c r="L11" s="136">
        <v>101</v>
      </c>
      <c r="M11" s="31"/>
      <c r="N11" s="137">
        <v>87</v>
      </c>
      <c r="O11" s="31"/>
      <c r="P11" s="136">
        <v>106</v>
      </c>
      <c r="Q11" s="31"/>
      <c r="R11" s="136">
        <v>111</v>
      </c>
      <c r="S11" s="136">
        <v>0.15</v>
      </c>
      <c r="T11" s="136"/>
      <c r="U11" s="60">
        <v>318.14999999999998</v>
      </c>
      <c r="V11" s="237">
        <f t="shared" si="0"/>
        <v>106.05</v>
      </c>
      <c r="W11" s="286">
        <v>106.05</v>
      </c>
      <c r="X11" s="286">
        <v>100</v>
      </c>
      <c r="Y11" s="286"/>
      <c r="Z11" s="286">
        <v>110</v>
      </c>
      <c r="AA11" s="286">
        <v>0.1</v>
      </c>
      <c r="AB11" s="278">
        <f t="shared" si="1"/>
        <v>316.15000000000003</v>
      </c>
      <c r="AC11" s="278">
        <f t="shared" si="2"/>
        <v>105.38333333333334</v>
      </c>
      <c r="AD11" s="80"/>
      <c r="AE11" s="80"/>
      <c r="AF11" s="80"/>
      <c r="AG11" s="67">
        <f t="shared" si="3"/>
        <v>105.38333333333334</v>
      </c>
      <c r="AH11" s="69" t="s">
        <v>342</v>
      </c>
    </row>
    <row r="12" spans="1:34">
      <c r="A12" s="63">
        <v>7</v>
      </c>
      <c r="B12" s="78" t="s">
        <v>35</v>
      </c>
      <c r="C12" s="215" t="s">
        <v>624</v>
      </c>
      <c r="D12" s="197" t="s">
        <v>625</v>
      </c>
      <c r="E12" s="74" t="s">
        <v>22</v>
      </c>
      <c r="F12" s="31">
        <v>96</v>
      </c>
      <c r="G12" s="31"/>
      <c r="H12" s="31">
        <v>107</v>
      </c>
      <c r="I12" s="31"/>
      <c r="J12" s="31">
        <v>93</v>
      </c>
      <c r="K12" s="31">
        <v>102</v>
      </c>
      <c r="L12" s="136">
        <v>107</v>
      </c>
      <c r="M12" s="31"/>
      <c r="N12" s="136">
        <v>106</v>
      </c>
      <c r="O12" s="31"/>
      <c r="P12" s="137">
        <v>105</v>
      </c>
      <c r="Q12" s="31"/>
      <c r="R12" s="136">
        <v>108</v>
      </c>
      <c r="S12" s="31"/>
      <c r="T12" s="31"/>
      <c r="U12" s="60">
        <v>321</v>
      </c>
      <c r="V12" s="237">
        <f t="shared" si="0"/>
        <v>107</v>
      </c>
      <c r="W12" s="286">
        <v>107</v>
      </c>
      <c r="X12" s="286">
        <v>101</v>
      </c>
      <c r="Y12" s="286"/>
      <c r="Z12" s="286">
        <v>108</v>
      </c>
      <c r="AA12" s="286"/>
      <c r="AB12" s="278">
        <f t="shared" si="1"/>
        <v>316</v>
      </c>
      <c r="AC12" s="278">
        <f t="shared" si="2"/>
        <v>105.33333333333333</v>
      </c>
      <c r="AD12" s="76"/>
      <c r="AE12" s="76"/>
      <c r="AF12" s="76"/>
      <c r="AG12" s="67">
        <f t="shared" si="3"/>
        <v>105.33333333333333</v>
      </c>
      <c r="AH12" s="69" t="s">
        <v>342</v>
      </c>
    </row>
    <row r="13" spans="1:34">
      <c r="A13" s="63">
        <v>8</v>
      </c>
      <c r="B13" s="64" t="s">
        <v>14</v>
      </c>
      <c r="C13" s="218" t="s">
        <v>612</v>
      </c>
      <c r="D13" s="217" t="s">
        <v>613</v>
      </c>
      <c r="E13" s="66" t="s">
        <v>22</v>
      </c>
      <c r="F13" s="31">
        <v>107</v>
      </c>
      <c r="G13" s="31"/>
      <c r="H13" s="31">
        <v>108</v>
      </c>
      <c r="I13" s="31"/>
      <c r="J13" s="168"/>
      <c r="K13" s="31"/>
      <c r="L13" s="136">
        <v>110</v>
      </c>
      <c r="M13" s="136">
        <v>0.1</v>
      </c>
      <c r="N13" s="137">
        <v>105</v>
      </c>
      <c r="O13" s="31"/>
      <c r="P13" s="136">
        <v>116</v>
      </c>
      <c r="Q13" s="31"/>
      <c r="R13" s="136">
        <v>107</v>
      </c>
      <c r="S13" s="31"/>
      <c r="T13" s="31"/>
      <c r="U13" s="31">
        <v>333.1</v>
      </c>
      <c r="V13" s="237">
        <f t="shared" si="0"/>
        <v>111.03333333333335</v>
      </c>
      <c r="W13" s="286">
        <v>111.03</v>
      </c>
      <c r="X13" s="286">
        <v>105</v>
      </c>
      <c r="Y13" s="286"/>
      <c r="Z13" s="286">
        <v>97</v>
      </c>
      <c r="AA13" s="286"/>
      <c r="AB13" s="278">
        <f t="shared" si="1"/>
        <v>313.02999999999997</v>
      </c>
      <c r="AC13" s="278">
        <f t="shared" si="2"/>
        <v>104.34333333333332</v>
      </c>
      <c r="AD13" s="68"/>
      <c r="AE13" s="68"/>
      <c r="AF13" s="68"/>
      <c r="AG13" s="67">
        <f t="shared" si="3"/>
        <v>104.34333333333332</v>
      </c>
      <c r="AH13" s="69" t="s">
        <v>342</v>
      </c>
    </row>
    <row r="14" spans="1:34">
      <c r="A14" s="63">
        <v>9</v>
      </c>
      <c r="B14" s="73" t="s">
        <v>212</v>
      </c>
      <c r="C14" s="218" t="s">
        <v>635</v>
      </c>
      <c r="D14" s="198" t="s">
        <v>222</v>
      </c>
      <c r="E14" s="63" t="s">
        <v>31</v>
      </c>
      <c r="F14" s="31"/>
      <c r="G14" s="31"/>
      <c r="H14" s="31"/>
      <c r="I14" s="31"/>
      <c r="J14" s="168"/>
      <c r="K14" s="31"/>
      <c r="L14" s="136">
        <v>102</v>
      </c>
      <c r="M14" s="31"/>
      <c r="N14" s="137">
        <v>98</v>
      </c>
      <c r="O14" s="31"/>
      <c r="P14" s="136">
        <v>100</v>
      </c>
      <c r="Q14" s="31"/>
      <c r="R14" s="136">
        <v>108</v>
      </c>
      <c r="S14" s="31"/>
      <c r="T14" s="31"/>
      <c r="U14" s="31">
        <v>310</v>
      </c>
      <c r="V14" s="237">
        <f t="shared" si="0"/>
        <v>103.33333333333333</v>
      </c>
      <c r="W14" s="286">
        <v>103.33</v>
      </c>
      <c r="X14" s="286">
        <v>96</v>
      </c>
      <c r="Y14" s="286"/>
      <c r="Z14" s="286">
        <v>106</v>
      </c>
      <c r="AA14" s="286"/>
      <c r="AB14" s="278">
        <f t="shared" si="1"/>
        <v>305.33</v>
      </c>
      <c r="AC14" s="278">
        <f t="shared" si="2"/>
        <v>101.77666666666666</v>
      </c>
      <c r="AD14" s="66"/>
      <c r="AE14" s="66"/>
      <c r="AF14" s="66"/>
      <c r="AG14" s="67">
        <f t="shared" si="3"/>
        <v>101.77666666666666</v>
      </c>
      <c r="AH14" s="69" t="s">
        <v>342</v>
      </c>
    </row>
    <row r="15" spans="1:34">
      <c r="A15" s="63">
        <v>10</v>
      </c>
      <c r="B15" s="69" t="s">
        <v>18</v>
      </c>
      <c r="C15" s="218" t="s">
        <v>640</v>
      </c>
      <c r="D15" s="70" t="s">
        <v>641</v>
      </c>
      <c r="E15" s="63" t="s">
        <v>31</v>
      </c>
      <c r="F15" s="31"/>
      <c r="G15" s="31"/>
      <c r="H15" s="31"/>
      <c r="I15" s="31"/>
      <c r="J15" s="168"/>
      <c r="K15" s="31"/>
      <c r="L15" s="137">
        <v>91</v>
      </c>
      <c r="M15" s="31"/>
      <c r="N15" s="136">
        <v>95</v>
      </c>
      <c r="O15" s="31"/>
      <c r="P15" s="136">
        <v>104</v>
      </c>
      <c r="Q15" s="31"/>
      <c r="R15" s="136">
        <v>107</v>
      </c>
      <c r="S15" s="31"/>
      <c r="T15" s="31"/>
      <c r="U15" s="31">
        <v>306</v>
      </c>
      <c r="V15" s="237">
        <f t="shared" si="0"/>
        <v>102</v>
      </c>
      <c r="W15" s="286">
        <v>102</v>
      </c>
      <c r="X15" s="286">
        <v>105</v>
      </c>
      <c r="Y15" s="286"/>
      <c r="Z15" s="286">
        <v>97</v>
      </c>
      <c r="AA15" s="286"/>
      <c r="AB15" s="278">
        <f t="shared" si="1"/>
        <v>304</v>
      </c>
      <c r="AC15" s="278">
        <f t="shared" si="2"/>
        <v>101.33333333333333</v>
      </c>
      <c r="AD15" s="68"/>
      <c r="AE15" s="68"/>
      <c r="AF15" s="68"/>
      <c r="AG15" s="67">
        <f t="shared" si="3"/>
        <v>101.33333333333333</v>
      </c>
      <c r="AH15" s="69" t="s">
        <v>342</v>
      </c>
    </row>
    <row r="16" spans="1:34" ht="15" customHeight="1">
      <c r="A16" s="63">
        <v>11</v>
      </c>
      <c r="B16" s="75" t="s">
        <v>34</v>
      </c>
      <c r="C16" s="215" t="s">
        <v>653</v>
      </c>
      <c r="D16" s="230" t="s">
        <v>654</v>
      </c>
      <c r="E16" s="76" t="s">
        <v>23</v>
      </c>
      <c r="F16" s="31">
        <v>104</v>
      </c>
      <c r="G16" s="31"/>
      <c r="H16" s="31">
        <v>100</v>
      </c>
      <c r="I16" s="31"/>
      <c r="J16" s="168"/>
      <c r="K16" s="31">
        <v>92</v>
      </c>
      <c r="L16" s="136">
        <v>92</v>
      </c>
      <c r="M16" s="31"/>
      <c r="N16" s="137">
        <v>88</v>
      </c>
      <c r="O16" s="31"/>
      <c r="P16" s="136">
        <v>106</v>
      </c>
      <c r="Q16" s="31"/>
      <c r="R16" s="136">
        <v>100</v>
      </c>
      <c r="S16" s="31"/>
      <c r="T16" s="31"/>
      <c r="U16" s="60">
        <v>298</v>
      </c>
      <c r="V16" s="237">
        <f t="shared" si="0"/>
        <v>99.333333333333329</v>
      </c>
      <c r="W16" s="286">
        <v>99.33</v>
      </c>
      <c r="X16" s="286">
        <v>93</v>
      </c>
      <c r="Y16" s="286"/>
      <c r="Z16" s="286">
        <v>108</v>
      </c>
      <c r="AA16" s="286"/>
      <c r="AB16" s="278">
        <f t="shared" si="1"/>
        <v>300.33</v>
      </c>
      <c r="AC16" s="278">
        <f t="shared" si="2"/>
        <v>100.11</v>
      </c>
      <c r="AD16" s="76"/>
      <c r="AE16" s="76"/>
      <c r="AF16" s="76"/>
      <c r="AG16" s="67">
        <f t="shared" si="3"/>
        <v>100.11</v>
      </c>
      <c r="AH16" s="69" t="s">
        <v>342</v>
      </c>
    </row>
    <row r="17" spans="1:34">
      <c r="A17" s="63">
        <v>12</v>
      </c>
      <c r="B17" s="78" t="s">
        <v>197</v>
      </c>
      <c r="C17" s="215" t="s">
        <v>644</v>
      </c>
      <c r="D17" s="74" t="s">
        <v>207</v>
      </c>
      <c r="E17" s="74" t="s">
        <v>23</v>
      </c>
      <c r="F17" s="31"/>
      <c r="G17" s="31"/>
      <c r="H17" s="31"/>
      <c r="I17" s="31"/>
      <c r="J17" s="168"/>
      <c r="K17" s="31"/>
      <c r="L17" s="137">
        <v>95</v>
      </c>
      <c r="M17" s="31"/>
      <c r="N17" s="136">
        <v>101</v>
      </c>
      <c r="O17" s="31"/>
      <c r="P17" s="136">
        <v>107</v>
      </c>
      <c r="Q17" s="31"/>
      <c r="R17" s="136">
        <v>97</v>
      </c>
      <c r="S17" s="31"/>
      <c r="T17" s="31"/>
      <c r="U17" s="60">
        <v>305</v>
      </c>
      <c r="V17" s="237">
        <f t="shared" si="0"/>
        <v>101.66666666666667</v>
      </c>
      <c r="W17" s="286">
        <v>101.67</v>
      </c>
      <c r="X17" s="286">
        <v>104</v>
      </c>
      <c r="Y17" s="286"/>
      <c r="Z17" s="286">
        <v>90</v>
      </c>
      <c r="AA17" s="286"/>
      <c r="AB17" s="278">
        <f t="shared" si="1"/>
        <v>295.67</v>
      </c>
      <c r="AC17" s="278">
        <f t="shared" si="2"/>
        <v>98.556666666666672</v>
      </c>
      <c r="AD17" s="76"/>
      <c r="AE17" s="76"/>
      <c r="AF17" s="76"/>
      <c r="AG17" s="67">
        <f t="shared" si="3"/>
        <v>98.556666666666672</v>
      </c>
      <c r="AH17" s="69" t="s">
        <v>342</v>
      </c>
    </row>
    <row r="18" spans="1:34">
      <c r="A18" s="63">
        <v>13</v>
      </c>
      <c r="B18" s="78" t="s">
        <v>38</v>
      </c>
      <c r="C18" s="215" t="s">
        <v>632</v>
      </c>
      <c r="D18" s="79" t="s">
        <v>633</v>
      </c>
      <c r="E18" s="74" t="s">
        <v>22</v>
      </c>
      <c r="F18" s="31">
        <v>106</v>
      </c>
      <c r="G18" s="31"/>
      <c r="H18" s="31">
        <v>99</v>
      </c>
      <c r="I18" s="31"/>
      <c r="J18" s="31">
        <v>93</v>
      </c>
      <c r="K18" s="31"/>
      <c r="L18" s="136">
        <v>101</v>
      </c>
      <c r="M18" s="31"/>
      <c r="N18" s="136">
        <v>109</v>
      </c>
      <c r="O18" s="31"/>
      <c r="P18" s="136">
        <v>102</v>
      </c>
      <c r="Q18" s="31"/>
      <c r="R18" s="137">
        <v>98</v>
      </c>
      <c r="S18" s="31"/>
      <c r="T18" s="31"/>
      <c r="U18" s="60">
        <v>312</v>
      </c>
      <c r="V18" s="237">
        <f t="shared" si="0"/>
        <v>104</v>
      </c>
      <c r="W18" s="286">
        <v>104</v>
      </c>
      <c r="X18" s="286">
        <v>100</v>
      </c>
      <c r="Y18" s="286"/>
      <c r="Z18" s="286">
        <v>91</v>
      </c>
      <c r="AA18" s="286"/>
      <c r="AB18" s="278">
        <f t="shared" si="1"/>
        <v>295</v>
      </c>
      <c r="AC18" s="278">
        <f t="shared" si="2"/>
        <v>98.333333333333329</v>
      </c>
      <c r="AD18" s="76"/>
      <c r="AE18" s="76"/>
      <c r="AF18" s="76"/>
      <c r="AG18" s="67">
        <f t="shared" si="3"/>
        <v>98.333333333333329</v>
      </c>
      <c r="AH18" s="69" t="s">
        <v>342</v>
      </c>
    </row>
    <row r="19" spans="1:34">
      <c r="A19" s="63">
        <v>14</v>
      </c>
      <c r="B19" s="64" t="s">
        <v>11</v>
      </c>
      <c r="C19" s="218" t="s">
        <v>628</v>
      </c>
      <c r="D19" s="217" t="s">
        <v>629</v>
      </c>
      <c r="E19" s="66" t="s">
        <v>29</v>
      </c>
      <c r="F19" s="31"/>
      <c r="G19" s="31"/>
      <c r="H19" s="31"/>
      <c r="I19" s="31"/>
      <c r="J19" s="168"/>
      <c r="K19" s="31"/>
      <c r="L19" s="136">
        <v>110</v>
      </c>
      <c r="M19" s="31"/>
      <c r="N19" s="31"/>
      <c r="O19" s="31"/>
      <c r="P19" s="136">
        <v>107</v>
      </c>
      <c r="Q19" s="31"/>
      <c r="R19" s="136">
        <v>100</v>
      </c>
      <c r="S19" s="31"/>
      <c r="T19" s="31"/>
      <c r="U19" s="31">
        <v>317</v>
      </c>
      <c r="V19" s="237">
        <f t="shared" si="0"/>
        <v>105.66666666666667</v>
      </c>
      <c r="W19" s="286">
        <v>105.67</v>
      </c>
      <c r="X19" s="286">
        <v>95</v>
      </c>
      <c r="Y19" s="286"/>
      <c r="Z19" s="286">
        <v>94</v>
      </c>
      <c r="AA19" s="286"/>
      <c r="AB19" s="278">
        <f t="shared" si="1"/>
        <v>294.67</v>
      </c>
      <c r="AC19" s="278">
        <f t="shared" si="2"/>
        <v>98.223333333333343</v>
      </c>
      <c r="AD19" s="66"/>
      <c r="AE19" s="66"/>
      <c r="AF19" s="66"/>
      <c r="AG19" s="67">
        <f t="shared" si="3"/>
        <v>98.223333333333343</v>
      </c>
      <c r="AH19" s="69" t="s">
        <v>342</v>
      </c>
    </row>
    <row r="20" spans="1:34">
      <c r="A20" s="63">
        <v>15</v>
      </c>
      <c r="B20" s="69" t="s">
        <v>36</v>
      </c>
      <c r="C20" s="218" t="s">
        <v>620</v>
      </c>
      <c r="D20" s="202" t="s">
        <v>621</v>
      </c>
      <c r="E20" s="63" t="s">
        <v>29</v>
      </c>
      <c r="F20" s="31">
        <v>93</v>
      </c>
      <c r="G20" s="31"/>
      <c r="H20" s="31">
        <v>102</v>
      </c>
      <c r="I20" s="31"/>
      <c r="J20" s="168"/>
      <c r="K20" s="31"/>
      <c r="L20" s="136">
        <v>107</v>
      </c>
      <c r="M20" s="31"/>
      <c r="N20" s="137">
        <v>71</v>
      </c>
      <c r="O20" s="31"/>
      <c r="P20" s="136">
        <v>107</v>
      </c>
      <c r="Q20" s="31"/>
      <c r="R20" s="136">
        <v>113</v>
      </c>
      <c r="S20" s="31"/>
      <c r="T20" s="31"/>
      <c r="U20" s="31">
        <v>327</v>
      </c>
      <c r="V20" s="237">
        <f t="shared" si="0"/>
        <v>109</v>
      </c>
      <c r="W20" s="286">
        <v>109</v>
      </c>
      <c r="X20" s="286">
        <v>93</v>
      </c>
      <c r="Y20" s="286"/>
      <c r="Z20" s="286">
        <v>89</v>
      </c>
      <c r="AA20" s="286"/>
      <c r="AB20" s="278">
        <f t="shared" si="1"/>
        <v>291</v>
      </c>
      <c r="AC20" s="278">
        <f t="shared" si="2"/>
        <v>97</v>
      </c>
      <c r="AD20" s="66"/>
      <c r="AE20" s="66"/>
      <c r="AF20" s="66"/>
      <c r="AG20" s="67">
        <f t="shared" si="3"/>
        <v>97</v>
      </c>
      <c r="AH20" s="69" t="s">
        <v>342</v>
      </c>
    </row>
    <row r="21" spans="1:34">
      <c r="A21" s="63">
        <v>16</v>
      </c>
      <c r="B21" s="73" t="s">
        <v>214</v>
      </c>
      <c r="C21" s="231" t="s">
        <v>645</v>
      </c>
      <c r="D21" s="198" t="s">
        <v>224</v>
      </c>
      <c r="E21" s="63" t="s">
        <v>25</v>
      </c>
      <c r="F21" s="31"/>
      <c r="G21" s="31"/>
      <c r="H21" s="31"/>
      <c r="I21" s="31"/>
      <c r="J21" s="168"/>
      <c r="K21" s="31"/>
      <c r="L21" s="136">
        <v>101</v>
      </c>
      <c r="M21" s="31"/>
      <c r="N21" s="137">
        <v>84</v>
      </c>
      <c r="O21" s="31"/>
      <c r="P21" s="136">
        <v>94</v>
      </c>
      <c r="Q21" s="31"/>
      <c r="R21" s="136">
        <v>107</v>
      </c>
      <c r="S21" s="31"/>
      <c r="T21" s="31"/>
      <c r="U21" s="31">
        <v>302</v>
      </c>
      <c r="V21" s="237">
        <f t="shared" si="0"/>
        <v>100.66666666666667</v>
      </c>
      <c r="W21" s="286">
        <v>100.67</v>
      </c>
      <c r="X21" s="286">
        <v>94</v>
      </c>
      <c r="Y21" s="286"/>
      <c r="Z21" s="286">
        <v>96</v>
      </c>
      <c r="AA21" s="286"/>
      <c r="AB21" s="278">
        <f t="shared" si="1"/>
        <v>290.67</v>
      </c>
      <c r="AC21" s="278">
        <f t="shared" si="2"/>
        <v>96.89</v>
      </c>
      <c r="AD21" s="66"/>
      <c r="AE21" s="66"/>
      <c r="AF21" s="66"/>
      <c r="AG21" s="67">
        <f t="shared" si="3"/>
        <v>96.89</v>
      </c>
      <c r="AH21" s="69" t="s">
        <v>342</v>
      </c>
    </row>
    <row r="22" spans="1:34">
      <c r="A22" s="63">
        <v>17</v>
      </c>
      <c r="B22" s="78" t="s">
        <v>42</v>
      </c>
      <c r="C22" s="215" t="s">
        <v>655</v>
      </c>
      <c r="D22" s="74" t="s">
        <v>656</v>
      </c>
      <c r="E22" s="74" t="s">
        <v>29</v>
      </c>
      <c r="F22" s="31">
        <v>102</v>
      </c>
      <c r="G22" s="31"/>
      <c r="H22" s="31"/>
      <c r="I22" s="31"/>
      <c r="J22" s="168"/>
      <c r="K22" s="31"/>
      <c r="L22" s="136">
        <v>102</v>
      </c>
      <c r="M22" s="31"/>
      <c r="N22" s="136">
        <v>99</v>
      </c>
      <c r="O22" s="31"/>
      <c r="P22" s="137">
        <v>92</v>
      </c>
      <c r="Q22" s="31"/>
      <c r="R22" s="136">
        <v>97</v>
      </c>
      <c r="S22" s="31"/>
      <c r="T22" s="31"/>
      <c r="U22" s="60">
        <v>298</v>
      </c>
      <c r="V22" s="237">
        <f t="shared" si="0"/>
        <v>99.333333333333329</v>
      </c>
      <c r="W22" s="286">
        <v>99.33</v>
      </c>
      <c r="X22" s="286">
        <v>99</v>
      </c>
      <c r="Y22" s="286"/>
      <c r="Z22" s="286">
        <v>91</v>
      </c>
      <c r="AA22" s="286"/>
      <c r="AB22" s="278">
        <f t="shared" si="1"/>
        <v>289.33</v>
      </c>
      <c r="AC22" s="278">
        <f t="shared" si="2"/>
        <v>96.443333333333328</v>
      </c>
      <c r="AD22" s="80"/>
      <c r="AE22" s="80"/>
      <c r="AF22" s="80"/>
      <c r="AG22" s="67">
        <f t="shared" si="3"/>
        <v>96.443333333333328</v>
      </c>
      <c r="AH22" s="69" t="s">
        <v>342</v>
      </c>
    </row>
    <row r="23" spans="1:34">
      <c r="A23" s="63">
        <v>18</v>
      </c>
      <c r="B23" s="78" t="s">
        <v>196</v>
      </c>
      <c r="C23" s="215" t="s">
        <v>650</v>
      </c>
      <c r="D23" s="74" t="s">
        <v>204</v>
      </c>
      <c r="E23" s="74" t="s">
        <v>23</v>
      </c>
      <c r="F23" s="31"/>
      <c r="G23" s="31"/>
      <c r="H23" s="31"/>
      <c r="I23" s="31"/>
      <c r="J23" s="168"/>
      <c r="K23" s="31"/>
      <c r="L23" s="136">
        <v>96</v>
      </c>
      <c r="M23" s="31"/>
      <c r="N23" s="136">
        <v>101</v>
      </c>
      <c r="O23" s="31"/>
      <c r="P23" s="137">
        <v>76</v>
      </c>
      <c r="Q23" s="31"/>
      <c r="R23" s="136">
        <v>102</v>
      </c>
      <c r="S23" s="31"/>
      <c r="T23" s="31"/>
      <c r="U23" s="60">
        <v>299</v>
      </c>
      <c r="V23" s="237">
        <f t="shared" si="0"/>
        <v>99.666666666666671</v>
      </c>
      <c r="W23" s="286">
        <v>99.67</v>
      </c>
      <c r="X23" s="286">
        <v>91</v>
      </c>
      <c r="Y23" s="286"/>
      <c r="Z23" s="286">
        <v>92</v>
      </c>
      <c r="AA23" s="286"/>
      <c r="AB23" s="278">
        <f t="shared" si="1"/>
        <v>282.67</v>
      </c>
      <c r="AC23" s="278">
        <f t="shared" si="2"/>
        <v>94.223333333333343</v>
      </c>
      <c r="AD23" s="76"/>
      <c r="AE23" s="76"/>
      <c r="AF23" s="76"/>
      <c r="AG23" s="67">
        <f t="shared" si="3"/>
        <v>94.223333333333343</v>
      </c>
      <c r="AH23" s="69" t="s">
        <v>342</v>
      </c>
    </row>
    <row r="24" spans="1:34">
      <c r="A24" s="63">
        <v>19</v>
      </c>
      <c r="B24" s="73" t="s">
        <v>83</v>
      </c>
      <c r="C24" s="218" t="s">
        <v>663</v>
      </c>
      <c r="D24" s="198" t="s">
        <v>664</v>
      </c>
      <c r="E24" s="63" t="s">
        <v>49</v>
      </c>
      <c r="F24" s="31"/>
      <c r="G24" s="31"/>
      <c r="H24" s="31"/>
      <c r="I24" s="31"/>
      <c r="J24" s="168"/>
      <c r="K24" s="31"/>
      <c r="L24" s="136">
        <v>95</v>
      </c>
      <c r="M24" s="31"/>
      <c r="N24" s="137">
        <v>87</v>
      </c>
      <c r="O24" s="31"/>
      <c r="P24" s="136">
        <v>91</v>
      </c>
      <c r="Q24" s="31"/>
      <c r="R24" s="136">
        <v>94</v>
      </c>
      <c r="S24" s="31"/>
      <c r="T24" s="31"/>
      <c r="U24" s="31">
        <v>280</v>
      </c>
      <c r="V24" s="237">
        <f t="shared" si="0"/>
        <v>93.333333333333329</v>
      </c>
      <c r="W24" s="286">
        <v>95.33</v>
      </c>
      <c r="X24" s="286">
        <v>89</v>
      </c>
      <c r="Y24" s="286"/>
      <c r="Z24" s="286">
        <v>93</v>
      </c>
      <c r="AA24" s="286"/>
      <c r="AB24" s="278">
        <f t="shared" si="1"/>
        <v>277.33</v>
      </c>
      <c r="AC24" s="278">
        <f t="shared" si="2"/>
        <v>92.443333333333328</v>
      </c>
      <c r="AD24" s="66"/>
      <c r="AE24" s="66"/>
      <c r="AF24" s="66"/>
      <c r="AG24" s="67">
        <f t="shared" si="3"/>
        <v>92.443333333333328</v>
      </c>
      <c r="AH24" s="69" t="s">
        <v>342</v>
      </c>
    </row>
    <row r="25" spans="1:34">
      <c r="A25" s="63">
        <v>20</v>
      </c>
      <c r="B25" s="69" t="s">
        <v>50</v>
      </c>
      <c r="C25" s="218" t="s">
        <v>642</v>
      </c>
      <c r="D25" s="70" t="s">
        <v>643</v>
      </c>
      <c r="E25" s="63" t="s">
        <v>25</v>
      </c>
      <c r="F25" s="31"/>
      <c r="G25" s="31"/>
      <c r="H25" s="31"/>
      <c r="I25" s="31"/>
      <c r="J25" s="168"/>
      <c r="K25" s="31"/>
      <c r="L25" s="136">
        <v>107</v>
      </c>
      <c r="M25" s="31"/>
      <c r="N25" s="137">
        <v>32</v>
      </c>
      <c r="O25" s="31"/>
      <c r="P25" s="136">
        <v>96</v>
      </c>
      <c r="Q25" s="31"/>
      <c r="R25" s="136">
        <v>103</v>
      </c>
      <c r="S25" s="31"/>
      <c r="T25" s="31"/>
      <c r="U25" s="31">
        <v>306</v>
      </c>
      <c r="V25" s="237">
        <f t="shared" si="0"/>
        <v>102</v>
      </c>
      <c r="W25" s="286">
        <v>102</v>
      </c>
      <c r="X25" s="286">
        <v>87</v>
      </c>
      <c r="Y25" s="286"/>
      <c r="Z25" s="286">
        <v>83</v>
      </c>
      <c r="AA25" s="286"/>
      <c r="AB25" s="278">
        <f t="shared" si="1"/>
        <v>272</v>
      </c>
      <c r="AC25" s="278">
        <f t="shared" si="2"/>
        <v>90.666666666666671</v>
      </c>
      <c r="AD25" s="66"/>
      <c r="AE25" s="66"/>
      <c r="AF25" s="66"/>
      <c r="AG25" s="67">
        <f t="shared" si="3"/>
        <v>90.666666666666671</v>
      </c>
      <c r="AH25" s="69" t="s">
        <v>342</v>
      </c>
    </row>
    <row r="26" spans="1:34">
      <c r="A26" s="63">
        <v>21</v>
      </c>
      <c r="B26" s="73" t="s">
        <v>216</v>
      </c>
      <c r="C26" s="218" t="s">
        <v>661</v>
      </c>
      <c r="D26" s="198" t="s">
        <v>226</v>
      </c>
      <c r="E26" s="63" t="s">
        <v>27</v>
      </c>
      <c r="F26" s="31"/>
      <c r="G26" s="31"/>
      <c r="H26" s="31"/>
      <c r="I26" s="31"/>
      <c r="J26" s="168"/>
      <c r="K26" s="31"/>
      <c r="L26" s="136">
        <v>98</v>
      </c>
      <c r="M26" s="31"/>
      <c r="N26" s="136">
        <v>97</v>
      </c>
      <c r="O26" s="31"/>
      <c r="P26" s="137">
        <v>89</v>
      </c>
      <c r="Q26" s="31"/>
      <c r="R26" s="136">
        <v>93</v>
      </c>
      <c r="S26" s="31"/>
      <c r="T26" s="31"/>
      <c r="U26" s="31">
        <v>288</v>
      </c>
      <c r="V26" s="237">
        <f t="shared" si="0"/>
        <v>96</v>
      </c>
      <c r="W26" s="286">
        <v>96</v>
      </c>
      <c r="X26" s="286">
        <v>95</v>
      </c>
      <c r="Y26" s="286"/>
      <c r="Z26" s="286">
        <v>80</v>
      </c>
      <c r="AA26" s="286"/>
      <c r="AB26" s="278">
        <f t="shared" si="1"/>
        <v>271</v>
      </c>
      <c r="AC26" s="278">
        <f t="shared" si="2"/>
        <v>90.333333333333329</v>
      </c>
      <c r="AD26" s="66"/>
      <c r="AE26" s="66"/>
      <c r="AF26" s="66"/>
      <c r="AG26" s="67">
        <f t="shared" si="3"/>
        <v>90.333333333333329</v>
      </c>
      <c r="AH26" s="69" t="s">
        <v>342</v>
      </c>
    </row>
    <row r="27" spans="1:34">
      <c r="A27" s="63">
        <v>22</v>
      </c>
      <c r="B27" s="73" t="s">
        <v>137</v>
      </c>
      <c r="C27" s="218" t="s">
        <v>651</v>
      </c>
      <c r="D27" s="198" t="s">
        <v>652</v>
      </c>
      <c r="E27" s="63" t="s">
        <v>26</v>
      </c>
      <c r="F27" s="31"/>
      <c r="G27" s="31"/>
      <c r="H27" s="31"/>
      <c r="I27" s="31"/>
      <c r="J27" s="168"/>
      <c r="K27" s="31"/>
      <c r="L27" s="136">
        <v>97</v>
      </c>
      <c r="M27" s="31"/>
      <c r="N27" s="137">
        <v>91</v>
      </c>
      <c r="O27" s="31"/>
      <c r="P27" s="136">
        <v>98</v>
      </c>
      <c r="Q27" s="31"/>
      <c r="R27" s="136">
        <v>103</v>
      </c>
      <c r="S27" s="31"/>
      <c r="T27" s="31"/>
      <c r="U27" s="31">
        <v>298</v>
      </c>
      <c r="V27" s="237">
        <f t="shared" si="0"/>
        <v>99.333333333333329</v>
      </c>
      <c r="W27" s="286">
        <v>99.33</v>
      </c>
      <c r="X27" s="286">
        <v>86</v>
      </c>
      <c r="Y27" s="286"/>
      <c r="Z27" s="286">
        <v>85</v>
      </c>
      <c r="AA27" s="286"/>
      <c r="AB27" s="278">
        <f t="shared" si="1"/>
        <v>270.33</v>
      </c>
      <c r="AC27" s="278">
        <f t="shared" si="2"/>
        <v>90.11</v>
      </c>
      <c r="AD27" s="68"/>
      <c r="AE27" s="68"/>
      <c r="AF27" s="68"/>
      <c r="AG27" s="67">
        <f t="shared" si="3"/>
        <v>90.11</v>
      </c>
      <c r="AH27" s="69" t="s">
        <v>342</v>
      </c>
    </row>
    <row r="28" spans="1:34">
      <c r="A28" s="63">
        <v>23</v>
      </c>
      <c r="B28" s="78" t="s">
        <v>192</v>
      </c>
      <c r="C28" s="215" t="s">
        <v>659</v>
      </c>
      <c r="D28" s="74" t="s">
        <v>202</v>
      </c>
      <c r="E28" s="74" t="s">
        <v>23</v>
      </c>
      <c r="F28" s="31"/>
      <c r="G28" s="31"/>
      <c r="H28" s="31"/>
      <c r="I28" s="31"/>
      <c r="J28" s="168"/>
      <c r="K28" s="31"/>
      <c r="L28" s="136">
        <v>100</v>
      </c>
      <c r="M28" s="31"/>
      <c r="N28" s="136">
        <v>97</v>
      </c>
      <c r="O28" s="31"/>
      <c r="P28" s="137">
        <v>85</v>
      </c>
      <c r="Q28" s="31"/>
      <c r="R28" s="136">
        <v>97</v>
      </c>
      <c r="S28" s="31"/>
      <c r="T28" s="31"/>
      <c r="U28" s="60">
        <v>294</v>
      </c>
      <c r="V28" s="237">
        <f t="shared" si="0"/>
        <v>98</v>
      </c>
      <c r="W28" s="286">
        <v>98</v>
      </c>
      <c r="X28" s="286">
        <v>83</v>
      </c>
      <c r="Y28" s="286"/>
      <c r="Z28" s="286">
        <v>77</v>
      </c>
      <c r="AA28" s="286"/>
      <c r="AB28" s="278">
        <f t="shared" si="1"/>
        <v>258</v>
      </c>
      <c r="AC28" s="278">
        <f t="shared" si="2"/>
        <v>86</v>
      </c>
      <c r="AD28" s="76"/>
      <c r="AE28" s="76"/>
      <c r="AF28" s="76"/>
      <c r="AG28" s="67">
        <f t="shared" si="3"/>
        <v>86</v>
      </c>
      <c r="AH28" s="69" t="s">
        <v>342</v>
      </c>
    </row>
    <row r="29" spans="1:34" hidden="1">
      <c r="A29" s="63">
        <v>24</v>
      </c>
      <c r="B29" s="64" t="s">
        <v>6</v>
      </c>
      <c r="C29" s="218" t="s">
        <v>608</v>
      </c>
      <c r="D29" s="217" t="s">
        <v>609</v>
      </c>
      <c r="E29" s="66" t="s">
        <v>24</v>
      </c>
      <c r="F29" s="31"/>
      <c r="G29" s="31"/>
      <c r="H29" s="31"/>
      <c r="I29" s="31"/>
      <c r="J29" s="168"/>
      <c r="K29" s="31">
        <v>109</v>
      </c>
      <c r="L29" s="136">
        <v>117</v>
      </c>
      <c r="M29" s="31"/>
      <c r="N29" s="136">
        <v>113</v>
      </c>
      <c r="O29" s="136">
        <v>0.25</v>
      </c>
      <c r="P29" s="136">
        <v>111</v>
      </c>
      <c r="Q29" s="136">
        <v>0.25</v>
      </c>
      <c r="R29" s="137">
        <v>110</v>
      </c>
      <c r="S29" s="31"/>
      <c r="T29" s="31"/>
      <c r="U29" s="31">
        <v>341.5</v>
      </c>
      <c r="V29" s="237">
        <f t="shared" ref="V29:V42" si="4">AVERAGE(U29/3)</f>
        <v>113.83333333333333</v>
      </c>
      <c r="W29" s="67">
        <v>113.83</v>
      </c>
      <c r="X29" s="67"/>
      <c r="Y29" s="67"/>
      <c r="Z29" s="67"/>
      <c r="AA29" s="67"/>
      <c r="AB29" s="67"/>
      <c r="AC29" s="67"/>
      <c r="AD29" s="66"/>
      <c r="AE29" s="66"/>
      <c r="AF29" s="66"/>
      <c r="AG29" s="67"/>
      <c r="AH29" s="69"/>
    </row>
    <row r="30" spans="1:34" hidden="1">
      <c r="A30" s="63">
        <v>25</v>
      </c>
      <c r="B30" s="64" t="s">
        <v>9</v>
      </c>
      <c r="C30" s="218" t="s">
        <v>614</v>
      </c>
      <c r="D30" s="217" t="s">
        <v>615</v>
      </c>
      <c r="E30" s="66" t="s">
        <v>27</v>
      </c>
      <c r="F30" s="31"/>
      <c r="G30" s="31"/>
      <c r="H30" s="31"/>
      <c r="I30" s="31"/>
      <c r="J30" s="168"/>
      <c r="K30" s="31"/>
      <c r="L30" s="31">
        <v>116</v>
      </c>
      <c r="M30" s="31"/>
      <c r="N30" s="137">
        <v>100</v>
      </c>
      <c r="O30" s="31"/>
      <c r="P30" s="136">
        <v>115</v>
      </c>
      <c r="Q30" s="136">
        <v>0.1</v>
      </c>
      <c r="R30" s="136">
        <v>111</v>
      </c>
      <c r="S30" s="136">
        <v>0.1</v>
      </c>
      <c r="T30" s="136">
        <v>104</v>
      </c>
      <c r="U30" s="31">
        <v>330.2</v>
      </c>
      <c r="V30" s="237">
        <f t="shared" si="4"/>
        <v>110.06666666666666</v>
      </c>
      <c r="W30" s="67">
        <v>110.07</v>
      </c>
      <c r="X30" s="67"/>
      <c r="Y30" s="67"/>
      <c r="Z30" s="67"/>
      <c r="AA30" s="67"/>
      <c r="AB30" s="67"/>
      <c r="AC30" s="67"/>
      <c r="AD30" s="66"/>
      <c r="AE30" s="66"/>
      <c r="AF30" s="66"/>
      <c r="AG30" s="67"/>
      <c r="AH30" s="69"/>
    </row>
    <row r="31" spans="1:34" hidden="1">
      <c r="A31" s="63">
        <v>26</v>
      </c>
      <c r="B31" s="69" t="s">
        <v>15</v>
      </c>
      <c r="C31" s="218" t="s">
        <v>622</v>
      </c>
      <c r="D31" s="198" t="s">
        <v>623</v>
      </c>
      <c r="E31" s="63" t="s">
        <v>30</v>
      </c>
      <c r="F31" s="31">
        <v>107</v>
      </c>
      <c r="G31" s="31"/>
      <c r="H31" s="31">
        <v>107</v>
      </c>
      <c r="I31" s="31"/>
      <c r="J31" s="168"/>
      <c r="K31" s="31"/>
      <c r="L31" s="136">
        <v>107</v>
      </c>
      <c r="M31" s="31"/>
      <c r="N31" s="136">
        <v>109</v>
      </c>
      <c r="O31" s="31"/>
      <c r="P31" s="136">
        <v>108</v>
      </c>
      <c r="Q31" s="31"/>
      <c r="R31" s="137">
        <v>103</v>
      </c>
      <c r="S31" s="31"/>
      <c r="T31" s="31"/>
      <c r="U31" s="31">
        <v>324</v>
      </c>
      <c r="V31" s="237">
        <f t="shared" si="4"/>
        <v>108</v>
      </c>
      <c r="W31" s="67">
        <v>108</v>
      </c>
      <c r="X31" s="67"/>
      <c r="Y31" s="67"/>
      <c r="Z31" s="67"/>
      <c r="AA31" s="67"/>
      <c r="AB31" s="67"/>
      <c r="AC31" s="67"/>
      <c r="AD31" s="66"/>
      <c r="AE31" s="66"/>
      <c r="AF31" s="66"/>
      <c r="AG31" s="67"/>
      <c r="AH31" s="69"/>
    </row>
    <row r="32" spans="1:34" hidden="1">
      <c r="A32" s="63">
        <v>27</v>
      </c>
      <c r="B32" s="73" t="s">
        <v>138</v>
      </c>
      <c r="C32" s="218" t="s">
        <v>630</v>
      </c>
      <c r="D32" s="198" t="s">
        <v>631</v>
      </c>
      <c r="E32" s="63" t="s">
        <v>146</v>
      </c>
      <c r="F32" s="31">
        <v>93</v>
      </c>
      <c r="G32" s="31"/>
      <c r="H32" s="31"/>
      <c r="I32" s="31"/>
      <c r="J32" s="168"/>
      <c r="K32" s="31"/>
      <c r="L32" s="137">
        <v>100</v>
      </c>
      <c r="M32" s="31"/>
      <c r="N32" s="136">
        <v>105</v>
      </c>
      <c r="O32" s="31"/>
      <c r="P32" s="136">
        <v>108</v>
      </c>
      <c r="Q32" s="31"/>
      <c r="R32" s="136">
        <v>101</v>
      </c>
      <c r="S32" s="31"/>
      <c r="T32" s="31"/>
      <c r="U32" s="31">
        <v>314</v>
      </c>
      <c r="V32" s="237">
        <f t="shared" si="4"/>
        <v>104.66666666666667</v>
      </c>
      <c r="W32" s="67">
        <v>104.67</v>
      </c>
      <c r="X32" s="67"/>
      <c r="Y32" s="67"/>
      <c r="Z32" s="67"/>
      <c r="AA32" s="67"/>
      <c r="AB32" s="67"/>
      <c r="AC32" s="67"/>
      <c r="AD32" s="68"/>
      <c r="AE32" s="68"/>
      <c r="AF32" s="68"/>
      <c r="AG32" s="67"/>
      <c r="AH32" s="69"/>
    </row>
    <row r="33" spans="1:34" hidden="1">
      <c r="A33" s="63">
        <v>28</v>
      </c>
      <c r="B33" s="73" t="s">
        <v>211</v>
      </c>
      <c r="C33" s="218" t="s">
        <v>634</v>
      </c>
      <c r="D33" s="198" t="s">
        <v>221</v>
      </c>
      <c r="E33" s="63" t="s">
        <v>25</v>
      </c>
      <c r="F33" s="31"/>
      <c r="G33" s="31"/>
      <c r="H33" s="31"/>
      <c r="I33" s="31"/>
      <c r="J33" s="168"/>
      <c r="K33" s="31"/>
      <c r="L33" s="136">
        <v>102</v>
      </c>
      <c r="M33" s="31"/>
      <c r="N33" s="136">
        <v>104</v>
      </c>
      <c r="O33" s="31"/>
      <c r="P33" s="136">
        <v>105</v>
      </c>
      <c r="Q33" s="31"/>
      <c r="R33" s="137">
        <v>97</v>
      </c>
      <c r="S33" s="31"/>
      <c r="T33" s="31"/>
      <c r="U33" s="31">
        <v>311</v>
      </c>
      <c r="V33" s="237">
        <f t="shared" si="4"/>
        <v>103.66666666666667</v>
      </c>
      <c r="W33" s="67">
        <v>103.67</v>
      </c>
      <c r="X33" s="67"/>
      <c r="Y33" s="67"/>
      <c r="Z33" s="67"/>
      <c r="AA33" s="67"/>
      <c r="AB33" s="67"/>
      <c r="AC33" s="67"/>
      <c r="AD33" s="66"/>
      <c r="AE33" s="66"/>
      <c r="AF33" s="66"/>
      <c r="AG33" s="67"/>
      <c r="AH33" s="69"/>
    </row>
    <row r="34" spans="1:34" hidden="1">
      <c r="A34" s="63">
        <v>29</v>
      </c>
      <c r="B34" s="69" t="s">
        <v>37</v>
      </c>
      <c r="C34" s="218" t="s">
        <v>636</v>
      </c>
      <c r="D34" s="71" t="s">
        <v>637</v>
      </c>
      <c r="E34" s="63" t="s">
        <v>22</v>
      </c>
      <c r="F34" s="31">
        <v>72</v>
      </c>
      <c r="G34" s="31"/>
      <c r="H34" s="31">
        <v>75</v>
      </c>
      <c r="I34" s="31"/>
      <c r="J34" s="168"/>
      <c r="K34" s="31"/>
      <c r="L34" s="136">
        <v>103</v>
      </c>
      <c r="M34" s="31"/>
      <c r="N34" s="137">
        <v>99</v>
      </c>
      <c r="O34" s="31"/>
      <c r="P34" s="136">
        <v>104</v>
      </c>
      <c r="Q34" s="31"/>
      <c r="R34" s="136">
        <v>100</v>
      </c>
      <c r="S34" s="31"/>
      <c r="T34" s="31"/>
      <c r="U34" s="31">
        <v>307</v>
      </c>
      <c r="V34" s="237">
        <f t="shared" si="4"/>
        <v>102.33333333333333</v>
      </c>
      <c r="W34" s="67">
        <v>102.33</v>
      </c>
      <c r="X34" s="67"/>
      <c r="Y34" s="67"/>
      <c r="Z34" s="67"/>
      <c r="AA34" s="67"/>
      <c r="AB34" s="67"/>
      <c r="AC34" s="67"/>
      <c r="AD34" s="68"/>
      <c r="AE34" s="68"/>
      <c r="AF34" s="68"/>
      <c r="AG34" s="67"/>
      <c r="AH34" s="69"/>
    </row>
    <row r="35" spans="1:34" hidden="1">
      <c r="A35" s="63">
        <v>30</v>
      </c>
      <c r="B35" s="78" t="s">
        <v>39</v>
      </c>
      <c r="C35" s="215" t="s">
        <v>638</v>
      </c>
      <c r="D35" s="74" t="s">
        <v>639</v>
      </c>
      <c r="E35" s="74" t="s">
        <v>23</v>
      </c>
      <c r="F35" s="31">
        <v>100</v>
      </c>
      <c r="G35" s="31"/>
      <c r="H35" s="31">
        <v>108</v>
      </c>
      <c r="I35" s="31"/>
      <c r="J35" s="168"/>
      <c r="K35" s="31"/>
      <c r="L35" s="136">
        <v>104</v>
      </c>
      <c r="M35" s="31"/>
      <c r="N35" s="136">
        <v>102</v>
      </c>
      <c r="O35" s="31"/>
      <c r="P35" s="136">
        <v>101</v>
      </c>
      <c r="Q35" s="31"/>
      <c r="R35" s="137">
        <v>95</v>
      </c>
      <c r="S35" s="31"/>
      <c r="T35" s="31"/>
      <c r="U35" s="60">
        <v>307</v>
      </c>
      <c r="V35" s="237">
        <f t="shared" si="4"/>
        <v>102.33333333333333</v>
      </c>
      <c r="W35" s="77">
        <v>102.33</v>
      </c>
      <c r="X35" s="77"/>
      <c r="Y35" s="77"/>
      <c r="Z35" s="77"/>
      <c r="AA35" s="77"/>
      <c r="AB35" s="67"/>
      <c r="AC35" s="77"/>
      <c r="AD35" s="76"/>
      <c r="AE35" s="76"/>
      <c r="AF35" s="76"/>
      <c r="AG35" s="67"/>
      <c r="AH35" s="69"/>
    </row>
    <row r="36" spans="1:34" hidden="1">
      <c r="A36" s="63">
        <v>31</v>
      </c>
      <c r="B36" s="64" t="s">
        <v>13</v>
      </c>
      <c r="C36" s="218" t="s">
        <v>646</v>
      </c>
      <c r="D36" s="217" t="s">
        <v>647</v>
      </c>
      <c r="E36" s="66" t="s">
        <v>22</v>
      </c>
      <c r="F36" s="31">
        <v>91</v>
      </c>
      <c r="G36" s="31"/>
      <c r="H36" s="31">
        <v>105</v>
      </c>
      <c r="I36" s="31"/>
      <c r="J36" s="168"/>
      <c r="K36" s="31"/>
      <c r="L36" s="136">
        <v>100</v>
      </c>
      <c r="M36" s="31"/>
      <c r="N36" s="136">
        <v>100</v>
      </c>
      <c r="O36" s="31"/>
      <c r="P36" s="136">
        <v>101</v>
      </c>
      <c r="Q36" s="31"/>
      <c r="R36" s="137">
        <v>98</v>
      </c>
      <c r="S36" s="31"/>
      <c r="T36" s="31"/>
      <c r="U36" s="31">
        <v>301</v>
      </c>
      <c r="V36" s="237">
        <f t="shared" si="4"/>
        <v>100.33333333333333</v>
      </c>
      <c r="W36" s="67">
        <v>100.33</v>
      </c>
      <c r="X36" s="67"/>
      <c r="Y36" s="67"/>
      <c r="Z36" s="67"/>
      <c r="AA36" s="67"/>
      <c r="AB36" s="67"/>
      <c r="AC36" s="67"/>
      <c r="AD36" s="66"/>
      <c r="AE36" s="66"/>
      <c r="AF36" s="66"/>
      <c r="AG36" s="67"/>
      <c r="AH36" s="69"/>
    </row>
    <row r="37" spans="1:34" hidden="1">
      <c r="A37" s="63">
        <v>32</v>
      </c>
      <c r="B37" s="78" t="s">
        <v>40</v>
      </c>
      <c r="C37" s="215" t="s">
        <v>648</v>
      </c>
      <c r="D37" s="197" t="s">
        <v>649</v>
      </c>
      <c r="E37" s="74" t="s">
        <v>22</v>
      </c>
      <c r="F37" s="31"/>
      <c r="G37" s="31"/>
      <c r="H37" s="31">
        <v>96</v>
      </c>
      <c r="I37" s="31"/>
      <c r="J37" s="168"/>
      <c r="K37" s="31"/>
      <c r="L37" s="136">
        <v>95</v>
      </c>
      <c r="M37" s="31"/>
      <c r="N37" s="137">
        <v>94</v>
      </c>
      <c r="O37" s="31"/>
      <c r="P37" s="136">
        <v>101</v>
      </c>
      <c r="Q37" s="31"/>
      <c r="R37" s="136">
        <v>103</v>
      </c>
      <c r="S37" s="31"/>
      <c r="T37" s="31"/>
      <c r="U37" s="60">
        <v>299</v>
      </c>
      <c r="V37" s="237">
        <f t="shared" si="4"/>
        <v>99.666666666666671</v>
      </c>
      <c r="W37" s="77">
        <v>99.67</v>
      </c>
      <c r="X37" s="77"/>
      <c r="Y37" s="77"/>
      <c r="Z37" s="77"/>
      <c r="AA37" s="77"/>
      <c r="AB37" s="67"/>
      <c r="AC37" s="77"/>
      <c r="AD37" s="76"/>
      <c r="AE37" s="76"/>
      <c r="AF37" s="76"/>
      <c r="AG37" s="67"/>
      <c r="AH37" s="69"/>
    </row>
    <row r="38" spans="1:34" hidden="1">
      <c r="A38" s="63">
        <v>33</v>
      </c>
      <c r="B38" s="69" t="s">
        <v>19</v>
      </c>
      <c r="C38" s="218" t="s">
        <v>657</v>
      </c>
      <c r="D38" s="63" t="s">
        <v>658</v>
      </c>
      <c r="E38" s="63" t="s">
        <v>25</v>
      </c>
      <c r="F38" s="31"/>
      <c r="G38" s="31"/>
      <c r="H38" s="31"/>
      <c r="I38" s="31"/>
      <c r="J38" s="168"/>
      <c r="K38" s="31"/>
      <c r="L38" s="136">
        <v>103</v>
      </c>
      <c r="M38" s="31"/>
      <c r="N38" s="31"/>
      <c r="O38" s="31"/>
      <c r="P38" s="136">
        <v>92</v>
      </c>
      <c r="Q38" s="31"/>
      <c r="R38" s="136">
        <v>99</v>
      </c>
      <c r="S38" s="31"/>
      <c r="T38" s="31"/>
      <c r="U38" s="31">
        <v>294</v>
      </c>
      <c r="V38" s="237">
        <f t="shared" si="4"/>
        <v>98</v>
      </c>
      <c r="W38" s="67">
        <v>98</v>
      </c>
      <c r="X38" s="67"/>
      <c r="Y38" s="67"/>
      <c r="Z38" s="67"/>
      <c r="AA38" s="67"/>
      <c r="AB38" s="67"/>
      <c r="AC38" s="67"/>
      <c r="AD38" s="66"/>
      <c r="AE38" s="66"/>
      <c r="AF38" s="66"/>
      <c r="AG38" s="67"/>
      <c r="AH38" s="69"/>
    </row>
    <row r="39" spans="1:34" hidden="1">
      <c r="A39" s="63">
        <v>34</v>
      </c>
      <c r="B39" s="78" t="s">
        <v>191</v>
      </c>
      <c r="C39" s="215" t="s">
        <v>660</v>
      </c>
      <c r="D39" s="74" t="s">
        <v>201</v>
      </c>
      <c r="E39" s="74" t="s">
        <v>29</v>
      </c>
      <c r="F39" s="31"/>
      <c r="G39" s="31"/>
      <c r="H39" s="31"/>
      <c r="I39" s="31"/>
      <c r="J39" s="168"/>
      <c r="K39" s="31"/>
      <c r="L39" s="136">
        <v>101</v>
      </c>
      <c r="M39" s="31"/>
      <c r="N39" s="136">
        <v>92</v>
      </c>
      <c r="O39" s="31"/>
      <c r="P39" s="136">
        <v>101</v>
      </c>
      <c r="Q39" s="31"/>
      <c r="R39" s="137">
        <v>83</v>
      </c>
      <c r="S39" s="31"/>
      <c r="T39" s="31"/>
      <c r="U39" s="60">
        <v>294</v>
      </c>
      <c r="V39" s="237">
        <f t="shared" si="4"/>
        <v>98</v>
      </c>
      <c r="W39" s="77">
        <v>98</v>
      </c>
      <c r="X39" s="77"/>
      <c r="Y39" s="77"/>
      <c r="Z39" s="77"/>
      <c r="AA39" s="77"/>
      <c r="AB39" s="67"/>
      <c r="AC39" s="77"/>
      <c r="AD39" s="76"/>
      <c r="AE39" s="76"/>
      <c r="AF39" s="76"/>
      <c r="AG39" s="67"/>
      <c r="AH39" s="69"/>
    </row>
    <row r="40" spans="1:34" hidden="1">
      <c r="A40" s="63">
        <v>35</v>
      </c>
      <c r="B40" s="69" t="s">
        <v>340</v>
      </c>
      <c r="C40" s="218" t="s">
        <v>662</v>
      </c>
      <c r="D40" s="63" t="s">
        <v>229</v>
      </c>
      <c r="E40" s="63" t="s">
        <v>26</v>
      </c>
      <c r="F40" s="31"/>
      <c r="G40" s="31"/>
      <c r="H40" s="31"/>
      <c r="I40" s="31"/>
      <c r="J40" s="168"/>
      <c r="K40" s="31"/>
      <c r="L40" s="136">
        <v>92</v>
      </c>
      <c r="M40" s="31"/>
      <c r="N40" s="136">
        <v>91</v>
      </c>
      <c r="O40" s="31"/>
      <c r="P40" s="136">
        <v>102</v>
      </c>
      <c r="Q40" s="31"/>
      <c r="R40" s="137">
        <v>35</v>
      </c>
      <c r="S40" s="31"/>
      <c r="T40" s="31"/>
      <c r="U40" s="31">
        <v>285</v>
      </c>
      <c r="V40" s="237">
        <f t="shared" si="4"/>
        <v>95</v>
      </c>
      <c r="W40" s="67">
        <v>95</v>
      </c>
      <c r="X40" s="67"/>
      <c r="Y40" s="67"/>
      <c r="Z40" s="67"/>
      <c r="AA40" s="67"/>
      <c r="AB40" s="67"/>
      <c r="AC40" s="67"/>
      <c r="AD40" s="66"/>
      <c r="AE40" s="66"/>
      <c r="AF40" s="66"/>
      <c r="AG40" s="67"/>
      <c r="AH40" s="69"/>
    </row>
    <row r="41" spans="1:34" hidden="1">
      <c r="A41" s="63">
        <v>36</v>
      </c>
      <c r="B41" s="78" t="s">
        <v>200</v>
      </c>
      <c r="C41" s="215" t="s">
        <v>665</v>
      </c>
      <c r="D41" s="74" t="s">
        <v>210</v>
      </c>
      <c r="E41" s="74" t="s">
        <v>22</v>
      </c>
      <c r="F41" s="31"/>
      <c r="G41" s="31"/>
      <c r="H41" s="31"/>
      <c r="I41" s="31"/>
      <c r="J41" s="168"/>
      <c r="K41" s="31"/>
      <c r="L41" s="136">
        <v>89</v>
      </c>
      <c r="M41" s="31"/>
      <c r="N41" s="137">
        <v>84</v>
      </c>
      <c r="O41" s="31"/>
      <c r="P41" s="136">
        <v>88</v>
      </c>
      <c r="Q41" s="31"/>
      <c r="R41" s="136">
        <v>90</v>
      </c>
      <c r="S41" s="31"/>
      <c r="T41" s="31"/>
      <c r="U41" s="60">
        <v>267</v>
      </c>
      <c r="V41" s="237">
        <f t="shared" si="4"/>
        <v>89</v>
      </c>
      <c r="W41" s="77">
        <v>89</v>
      </c>
      <c r="X41" s="77"/>
      <c r="Y41" s="77"/>
      <c r="Z41" s="77"/>
      <c r="AA41" s="77"/>
      <c r="AB41" s="77"/>
      <c r="AC41" s="77"/>
      <c r="AD41" s="76"/>
      <c r="AE41" s="76"/>
      <c r="AF41" s="76"/>
      <c r="AG41" s="67"/>
      <c r="AH41" s="69"/>
    </row>
    <row r="42" spans="1:34" hidden="1">
      <c r="A42" s="63">
        <v>37</v>
      </c>
      <c r="B42" s="69" t="s">
        <v>219</v>
      </c>
      <c r="C42" s="218" t="s">
        <v>666</v>
      </c>
      <c r="D42" s="63" t="s">
        <v>230</v>
      </c>
      <c r="E42" s="63" t="s">
        <v>220</v>
      </c>
      <c r="F42" s="31"/>
      <c r="G42" s="31"/>
      <c r="H42" s="31"/>
      <c r="I42" s="31"/>
      <c r="J42" s="168"/>
      <c r="K42" s="31"/>
      <c r="L42" s="136">
        <v>91</v>
      </c>
      <c r="M42" s="31"/>
      <c r="N42" s="31"/>
      <c r="O42" s="31"/>
      <c r="P42" s="136">
        <v>82</v>
      </c>
      <c r="Q42" s="31"/>
      <c r="R42" s="136">
        <v>93</v>
      </c>
      <c r="S42" s="31"/>
      <c r="T42" s="31"/>
      <c r="U42" s="31">
        <v>266</v>
      </c>
      <c r="V42" s="237">
        <f t="shared" si="4"/>
        <v>88.666666666666671</v>
      </c>
      <c r="W42" s="67">
        <v>88.67</v>
      </c>
      <c r="X42" s="67"/>
      <c r="Y42" s="67"/>
      <c r="Z42" s="67"/>
      <c r="AA42" s="67"/>
      <c r="AB42" s="67"/>
      <c r="AC42" s="67"/>
      <c r="AD42" s="66"/>
      <c r="AE42" s="66"/>
      <c r="AF42" s="66"/>
      <c r="AG42" s="67"/>
      <c r="AH42" s="69"/>
    </row>
    <row r="43" spans="1:34" hidden="1">
      <c r="A43" s="63">
        <v>38</v>
      </c>
      <c r="B43" s="64" t="s">
        <v>5</v>
      </c>
      <c r="C43" s="218" t="s">
        <v>667</v>
      </c>
      <c r="D43" s="66" t="s">
        <v>668</v>
      </c>
      <c r="E43" s="66" t="s">
        <v>23</v>
      </c>
      <c r="F43" s="31">
        <v>111</v>
      </c>
      <c r="G43" s="31"/>
      <c r="H43" s="31">
        <v>110</v>
      </c>
      <c r="I43" s="31">
        <v>0.1</v>
      </c>
      <c r="J43" s="31"/>
      <c r="K43" s="31">
        <v>102</v>
      </c>
      <c r="L43" s="31">
        <v>110</v>
      </c>
      <c r="M43" s="31"/>
      <c r="N43" s="31"/>
      <c r="O43" s="31"/>
      <c r="P43" s="31"/>
      <c r="Q43" s="31"/>
      <c r="R43" s="31"/>
      <c r="S43" s="31"/>
      <c r="T43" s="31"/>
      <c r="U43" s="31">
        <v>0</v>
      </c>
      <c r="V43" s="237">
        <f t="shared" ref="V43:V46" si="5">AVERAGE(U43/3)</f>
        <v>0</v>
      </c>
      <c r="W43" s="67"/>
      <c r="X43" s="67"/>
      <c r="Y43" s="67"/>
      <c r="Z43" s="67"/>
      <c r="AA43" s="67"/>
      <c r="AB43" s="67"/>
      <c r="AC43" s="67"/>
      <c r="AD43" s="68"/>
      <c r="AE43" s="68"/>
      <c r="AF43" s="68"/>
      <c r="AG43" s="67"/>
      <c r="AH43" s="69"/>
    </row>
    <row r="44" spans="1:34" hidden="1">
      <c r="A44" s="63">
        <v>39</v>
      </c>
      <c r="B44" s="64" t="s">
        <v>7</v>
      </c>
      <c r="C44" s="218" t="s">
        <v>669</v>
      </c>
      <c r="D44" s="72" t="s">
        <v>670</v>
      </c>
      <c r="E44" s="66" t="s">
        <v>26</v>
      </c>
      <c r="F44" s="31">
        <v>107</v>
      </c>
      <c r="G44" s="31"/>
      <c r="H44" s="31">
        <v>100</v>
      </c>
      <c r="I44" s="31"/>
      <c r="J44" s="31"/>
      <c r="K44" s="31"/>
      <c r="L44" s="31">
        <v>104</v>
      </c>
      <c r="M44" s="31"/>
      <c r="N44" s="31">
        <v>100</v>
      </c>
      <c r="O44" s="31"/>
      <c r="P44" s="31"/>
      <c r="Q44" s="31"/>
      <c r="R44" s="31"/>
      <c r="S44" s="31"/>
      <c r="T44" s="31"/>
      <c r="U44" s="31">
        <v>0</v>
      </c>
      <c r="V44" s="237">
        <f t="shared" si="5"/>
        <v>0</v>
      </c>
      <c r="W44" s="67"/>
      <c r="X44" s="67"/>
      <c r="Y44" s="67"/>
      <c r="Z44" s="67"/>
      <c r="AA44" s="67"/>
      <c r="AB44" s="67"/>
      <c r="AC44" s="67"/>
      <c r="AD44" s="66"/>
      <c r="AE44" s="66"/>
      <c r="AF44" s="66"/>
      <c r="AG44" s="67"/>
      <c r="AH44" s="69"/>
    </row>
    <row r="45" spans="1:34" hidden="1">
      <c r="A45" s="63">
        <v>40</v>
      </c>
      <c r="B45" s="64" t="s">
        <v>4</v>
      </c>
      <c r="C45" s="218" t="s">
        <v>671</v>
      </c>
      <c r="D45" s="65" t="s">
        <v>672</v>
      </c>
      <c r="E45" s="66" t="s">
        <v>22</v>
      </c>
      <c r="F45" s="31">
        <v>101</v>
      </c>
      <c r="G45" s="31"/>
      <c r="H45" s="31">
        <v>106</v>
      </c>
      <c r="I45" s="31"/>
      <c r="J45" s="31"/>
      <c r="K45" s="31"/>
      <c r="L45" s="31">
        <v>97</v>
      </c>
      <c r="M45" s="31"/>
      <c r="N45" s="31">
        <v>97</v>
      </c>
      <c r="O45" s="31"/>
      <c r="P45" s="31"/>
      <c r="Q45" s="31"/>
      <c r="R45" s="31"/>
      <c r="S45" s="31"/>
      <c r="T45" s="31"/>
      <c r="U45" s="31">
        <v>0</v>
      </c>
      <c r="V45" s="237">
        <f t="shared" si="5"/>
        <v>0</v>
      </c>
      <c r="W45" s="67"/>
      <c r="X45" s="67"/>
      <c r="Y45" s="67"/>
      <c r="Z45" s="67"/>
      <c r="AA45" s="67"/>
      <c r="AB45" s="67"/>
      <c r="AC45" s="67"/>
      <c r="AD45" s="66"/>
      <c r="AE45" s="66"/>
      <c r="AF45" s="66"/>
      <c r="AG45" s="67"/>
      <c r="AH45" s="69"/>
    </row>
    <row r="46" spans="1:34" hidden="1">
      <c r="A46" s="63">
        <v>41</v>
      </c>
      <c r="B46" s="64" t="s">
        <v>12</v>
      </c>
      <c r="C46" s="218" t="s">
        <v>673</v>
      </c>
      <c r="D46" s="66" t="s">
        <v>674</v>
      </c>
      <c r="E46" s="66" t="s">
        <v>23</v>
      </c>
      <c r="F46" s="31"/>
      <c r="G46" s="31"/>
      <c r="H46" s="31"/>
      <c r="I46" s="31"/>
      <c r="J46" s="168"/>
      <c r="K46" s="31"/>
      <c r="L46" s="31">
        <v>91</v>
      </c>
      <c r="M46" s="31"/>
      <c r="N46" s="31">
        <v>91</v>
      </c>
      <c r="O46" s="31"/>
      <c r="P46" s="31"/>
      <c r="Q46" s="31"/>
      <c r="R46" s="31"/>
      <c r="S46" s="31"/>
      <c r="T46" s="31"/>
      <c r="U46" s="31"/>
      <c r="V46" s="237">
        <f t="shared" si="5"/>
        <v>0</v>
      </c>
      <c r="W46" s="67"/>
      <c r="X46" s="67"/>
      <c r="Y46" s="67"/>
      <c r="Z46" s="67"/>
      <c r="AA46" s="67"/>
      <c r="AB46" s="67"/>
      <c r="AC46" s="67"/>
      <c r="AD46" s="66"/>
      <c r="AE46" s="66"/>
      <c r="AF46" s="66"/>
      <c r="AG46" s="67"/>
      <c r="AH46" s="69"/>
    </row>
    <row r="47" spans="1:34" hidden="1">
      <c r="A47" s="63">
        <v>42</v>
      </c>
      <c r="B47" s="73" t="s">
        <v>213</v>
      </c>
      <c r="C47" s="218" t="s">
        <v>675</v>
      </c>
      <c r="D47" s="198" t="s">
        <v>223</v>
      </c>
      <c r="E47" s="63" t="s">
        <v>23</v>
      </c>
      <c r="F47" s="31"/>
      <c r="G47" s="31"/>
      <c r="H47" s="31"/>
      <c r="I47" s="31"/>
      <c r="J47" s="168"/>
      <c r="K47" s="31"/>
      <c r="L47" s="31">
        <v>102</v>
      </c>
      <c r="M47" s="31"/>
      <c r="N47" s="31">
        <v>92</v>
      </c>
      <c r="O47" s="31"/>
      <c r="P47" s="31"/>
      <c r="Q47" s="31"/>
      <c r="R47" s="31"/>
      <c r="S47" s="31"/>
      <c r="T47" s="31"/>
      <c r="U47" s="31"/>
      <c r="V47" s="237"/>
      <c r="W47" s="67"/>
      <c r="X47" s="67"/>
      <c r="Y47" s="67"/>
      <c r="Z47" s="67"/>
      <c r="AA47" s="67"/>
      <c r="AB47" s="67"/>
      <c r="AC47" s="67"/>
      <c r="AD47" s="66"/>
      <c r="AE47" s="66"/>
      <c r="AF47" s="66"/>
      <c r="AG47" s="67"/>
      <c r="AH47" s="64"/>
    </row>
    <row r="48" spans="1:34" hidden="1">
      <c r="A48" s="63">
        <v>43</v>
      </c>
      <c r="B48" s="78" t="s">
        <v>199</v>
      </c>
      <c r="C48" s="215" t="s">
        <v>676</v>
      </c>
      <c r="D48" s="74" t="s">
        <v>209</v>
      </c>
      <c r="E48" s="74" t="s">
        <v>26</v>
      </c>
      <c r="F48" s="31"/>
      <c r="G48" s="31"/>
      <c r="H48" s="31"/>
      <c r="I48" s="31"/>
      <c r="J48" s="168"/>
      <c r="K48" s="31"/>
      <c r="L48" s="31">
        <v>90</v>
      </c>
      <c r="M48" s="31"/>
      <c r="N48" s="31">
        <v>86</v>
      </c>
      <c r="O48" s="31"/>
      <c r="P48" s="31"/>
      <c r="Q48" s="31"/>
      <c r="R48" s="31"/>
      <c r="S48" s="31"/>
      <c r="T48" s="31"/>
      <c r="U48" s="60"/>
      <c r="V48" s="237"/>
      <c r="W48" s="77"/>
      <c r="X48" s="77"/>
      <c r="Y48" s="77"/>
      <c r="Z48" s="77"/>
      <c r="AA48" s="77"/>
      <c r="AB48" s="77"/>
      <c r="AC48" s="77"/>
      <c r="AD48" s="76"/>
      <c r="AE48" s="76"/>
      <c r="AF48" s="76"/>
      <c r="AG48" s="67"/>
      <c r="AH48" s="64"/>
    </row>
    <row r="49" spans="1:34" hidden="1">
      <c r="A49" s="63">
        <v>44</v>
      </c>
      <c r="B49" s="78" t="s">
        <v>206</v>
      </c>
      <c r="C49" s="215" t="s">
        <v>677</v>
      </c>
      <c r="D49" s="74" t="s">
        <v>205</v>
      </c>
      <c r="E49" s="74" t="s">
        <v>29</v>
      </c>
      <c r="F49" s="31"/>
      <c r="G49" s="31"/>
      <c r="H49" s="31"/>
      <c r="I49" s="31"/>
      <c r="J49" s="168"/>
      <c r="K49" s="31"/>
      <c r="L49" s="31">
        <v>96</v>
      </c>
      <c r="M49" s="31"/>
      <c r="N49" s="31">
        <v>85</v>
      </c>
      <c r="O49" s="31"/>
      <c r="P49" s="31"/>
      <c r="Q49" s="31"/>
      <c r="R49" s="31"/>
      <c r="S49" s="31"/>
      <c r="T49" s="31"/>
      <c r="U49" s="60"/>
      <c r="V49" s="237"/>
      <c r="W49" s="77"/>
      <c r="X49" s="77"/>
      <c r="Y49" s="77"/>
      <c r="Z49" s="77"/>
      <c r="AA49" s="77"/>
      <c r="AB49" s="77"/>
      <c r="AC49" s="77"/>
      <c r="AD49" s="76"/>
      <c r="AE49" s="76"/>
      <c r="AF49" s="76"/>
      <c r="AG49" s="67"/>
      <c r="AH49" s="64"/>
    </row>
    <row r="50" spans="1:34" hidden="1">
      <c r="A50" s="63">
        <v>45</v>
      </c>
      <c r="B50" s="69" t="s">
        <v>139</v>
      </c>
      <c r="C50" s="218" t="s">
        <v>678</v>
      </c>
      <c r="D50" s="70" t="s">
        <v>679</v>
      </c>
      <c r="E50" s="63" t="s">
        <v>31</v>
      </c>
      <c r="F50" s="31"/>
      <c r="G50" s="31"/>
      <c r="H50" s="31"/>
      <c r="I50" s="31"/>
      <c r="J50" s="168"/>
      <c r="K50" s="31"/>
      <c r="L50" s="31">
        <v>91</v>
      </c>
      <c r="M50" s="31"/>
      <c r="N50" s="31">
        <v>82</v>
      </c>
      <c r="O50" s="31"/>
      <c r="P50" s="31"/>
      <c r="Q50" s="31"/>
      <c r="R50" s="31"/>
      <c r="S50" s="31"/>
      <c r="T50" s="31"/>
      <c r="U50" s="31"/>
      <c r="V50" s="237">
        <f>AVERAGE(U50/3)</f>
        <v>0</v>
      </c>
      <c r="W50" s="67"/>
      <c r="X50" s="67"/>
      <c r="Y50" s="67"/>
      <c r="Z50" s="67"/>
      <c r="AA50" s="67"/>
      <c r="AB50" s="67"/>
      <c r="AC50" s="67"/>
      <c r="AD50" s="68"/>
      <c r="AE50" s="68"/>
      <c r="AF50" s="68"/>
      <c r="AG50" s="67"/>
      <c r="AH50" s="64"/>
    </row>
    <row r="51" spans="1:34" hidden="1">
      <c r="A51" s="63">
        <v>46</v>
      </c>
      <c r="B51" s="69" t="s">
        <v>16</v>
      </c>
      <c r="C51" s="218" t="s">
        <v>680</v>
      </c>
      <c r="D51" s="70" t="s">
        <v>681</v>
      </c>
      <c r="E51" s="63" t="s">
        <v>31</v>
      </c>
      <c r="F51" s="31"/>
      <c r="G51" s="31"/>
      <c r="H51" s="31"/>
      <c r="I51" s="31"/>
      <c r="J51" s="168"/>
      <c r="K51" s="31"/>
      <c r="L51" s="31">
        <v>99</v>
      </c>
      <c r="M51" s="31"/>
      <c r="N51" s="31">
        <v>78</v>
      </c>
      <c r="O51" s="31"/>
      <c r="P51" s="31"/>
      <c r="Q51" s="31"/>
      <c r="R51" s="31"/>
      <c r="S51" s="31"/>
      <c r="T51" s="31"/>
      <c r="U51" s="31"/>
      <c r="V51" s="237">
        <f>AVERAGE(U51/3)</f>
        <v>0</v>
      </c>
      <c r="W51" s="67"/>
      <c r="X51" s="67"/>
      <c r="Y51" s="67"/>
      <c r="Z51" s="67"/>
      <c r="AA51" s="67"/>
      <c r="AB51" s="67"/>
      <c r="AC51" s="67"/>
      <c r="AD51" s="66"/>
      <c r="AE51" s="66"/>
      <c r="AF51" s="66"/>
      <c r="AG51" s="67"/>
      <c r="AH51" s="64"/>
    </row>
    <row r="52" spans="1:34" hidden="1">
      <c r="A52" s="63">
        <v>47</v>
      </c>
      <c r="B52" s="73" t="s">
        <v>215</v>
      </c>
      <c r="C52" s="218" t="s">
        <v>682</v>
      </c>
      <c r="D52" s="198" t="s">
        <v>225</v>
      </c>
      <c r="E52" s="63" t="s">
        <v>30</v>
      </c>
      <c r="F52" s="31"/>
      <c r="G52" s="31"/>
      <c r="H52" s="31"/>
      <c r="I52" s="31"/>
      <c r="J52" s="168"/>
      <c r="K52" s="31"/>
      <c r="L52" s="31">
        <v>98</v>
      </c>
      <c r="M52" s="31"/>
      <c r="N52" s="31"/>
      <c r="O52" s="31"/>
      <c r="P52" s="31"/>
      <c r="Q52" s="31"/>
      <c r="R52" s="31"/>
      <c r="S52" s="31"/>
      <c r="T52" s="31"/>
      <c r="U52" s="31"/>
      <c r="V52" s="237"/>
      <c r="W52" s="67"/>
      <c r="X52" s="67"/>
      <c r="Y52" s="67"/>
      <c r="Z52" s="67"/>
      <c r="AA52" s="67"/>
      <c r="AB52" s="67"/>
      <c r="AC52" s="67"/>
      <c r="AD52" s="66"/>
      <c r="AE52" s="66"/>
      <c r="AF52" s="66"/>
      <c r="AG52" s="67"/>
      <c r="AH52" s="64"/>
    </row>
    <row r="53" spans="1:34" hidden="1">
      <c r="A53" s="63">
        <v>48</v>
      </c>
      <c r="B53" s="73" t="s">
        <v>217</v>
      </c>
      <c r="C53" s="218" t="s">
        <v>683</v>
      </c>
      <c r="D53" s="198" t="s">
        <v>227</v>
      </c>
      <c r="E53" s="63" t="s">
        <v>167</v>
      </c>
      <c r="F53" s="31"/>
      <c r="G53" s="31"/>
      <c r="H53" s="31"/>
      <c r="I53" s="31"/>
      <c r="J53" s="168"/>
      <c r="K53" s="31"/>
      <c r="L53" s="31">
        <v>98</v>
      </c>
      <c r="M53" s="31"/>
      <c r="N53" s="31"/>
      <c r="O53" s="31"/>
      <c r="P53" s="31"/>
      <c r="Q53" s="31"/>
      <c r="R53" s="31"/>
      <c r="S53" s="31"/>
      <c r="T53" s="31"/>
      <c r="U53" s="31"/>
      <c r="V53" s="237"/>
      <c r="W53" s="67"/>
      <c r="X53" s="67"/>
      <c r="Y53" s="67"/>
      <c r="Z53" s="67"/>
      <c r="AA53" s="67"/>
      <c r="AB53" s="67"/>
      <c r="AC53" s="67"/>
      <c r="AD53" s="66"/>
      <c r="AE53" s="66"/>
      <c r="AF53" s="66"/>
      <c r="AG53" s="67"/>
      <c r="AH53" s="64"/>
    </row>
    <row r="54" spans="1:34" hidden="1">
      <c r="A54" s="63">
        <v>49</v>
      </c>
      <c r="B54" s="78" t="s">
        <v>194</v>
      </c>
      <c r="C54" s="215" t="s">
        <v>684</v>
      </c>
      <c r="D54" s="74" t="s">
        <v>203</v>
      </c>
      <c r="E54" s="74" t="s">
        <v>195</v>
      </c>
      <c r="F54" s="31"/>
      <c r="G54" s="31"/>
      <c r="H54" s="31"/>
      <c r="I54" s="31"/>
      <c r="J54" s="168"/>
      <c r="K54" s="31"/>
      <c r="L54" s="31">
        <v>98</v>
      </c>
      <c r="M54" s="31"/>
      <c r="N54" s="31"/>
      <c r="O54" s="31"/>
      <c r="P54" s="31"/>
      <c r="Q54" s="31"/>
      <c r="R54" s="31"/>
      <c r="S54" s="31"/>
      <c r="T54" s="31"/>
      <c r="U54" s="60"/>
      <c r="V54" s="237"/>
      <c r="W54" s="77"/>
      <c r="X54" s="77"/>
      <c r="Y54" s="77"/>
      <c r="Z54" s="77"/>
      <c r="AA54" s="77"/>
      <c r="AB54" s="77"/>
      <c r="AC54" s="77"/>
      <c r="AD54" s="76"/>
      <c r="AE54" s="76"/>
      <c r="AF54" s="76"/>
      <c r="AG54" s="67"/>
      <c r="AH54" s="64"/>
    </row>
    <row r="55" spans="1:34" hidden="1">
      <c r="A55" s="63">
        <v>50</v>
      </c>
      <c r="B55" s="69" t="s">
        <v>218</v>
      </c>
      <c r="C55" s="218" t="s">
        <v>685</v>
      </c>
      <c r="D55" s="63" t="s">
        <v>228</v>
      </c>
      <c r="E55" s="63" t="s">
        <v>49</v>
      </c>
      <c r="F55" s="31"/>
      <c r="G55" s="31"/>
      <c r="H55" s="31"/>
      <c r="I55" s="31"/>
      <c r="J55" s="168"/>
      <c r="K55" s="31"/>
      <c r="L55" s="31">
        <v>94</v>
      </c>
      <c r="M55" s="31"/>
      <c r="N55" s="31"/>
      <c r="O55" s="31"/>
      <c r="P55" s="31"/>
      <c r="Q55" s="31"/>
      <c r="R55" s="31"/>
      <c r="S55" s="31"/>
      <c r="T55" s="31"/>
      <c r="U55" s="31"/>
      <c r="V55" s="237"/>
      <c r="W55" s="67"/>
      <c r="X55" s="67"/>
      <c r="Y55" s="67"/>
      <c r="Z55" s="67"/>
      <c r="AA55" s="67"/>
      <c r="AB55" s="67"/>
      <c r="AC55" s="67"/>
      <c r="AD55" s="66"/>
      <c r="AE55" s="66"/>
      <c r="AF55" s="66"/>
      <c r="AG55" s="67"/>
      <c r="AH55" s="64"/>
    </row>
    <row r="56" spans="1:34" hidden="1">
      <c r="A56" s="63">
        <v>51</v>
      </c>
      <c r="B56" s="78" t="s">
        <v>198</v>
      </c>
      <c r="C56" s="215" t="s">
        <v>686</v>
      </c>
      <c r="D56" s="74" t="s">
        <v>208</v>
      </c>
      <c r="E56" s="74" t="s">
        <v>25</v>
      </c>
      <c r="F56" s="31"/>
      <c r="G56" s="31"/>
      <c r="H56" s="31"/>
      <c r="I56" s="31"/>
      <c r="J56" s="168"/>
      <c r="K56" s="31"/>
      <c r="L56" s="31">
        <v>94</v>
      </c>
      <c r="M56" s="31"/>
      <c r="N56" s="31"/>
      <c r="O56" s="31"/>
      <c r="P56" s="31"/>
      <c r="Q56" s="31"/>
      <c r="R56" s="31"/>
      <c r="S56" s="31"/>
      <c r="T56" s="31"/>
      <c r="U56" s="60"/>
      <c r="V56" s="237"/>
      <c r="W56" s="77"/>
      <c r="X56" s="77"/>
      <c r="Y56" s="77"/>
      <c r="Z56" s="77"/>
      <c r="AA56" s="77"/>
      <c r="AB56" s="77"/>
      <c r="AC56" s="77"/>
      <c r="AD56" s="76"/>
      <c r="AE56" s="76"/>
      <c r="AF56" s="76"/>
      <c r="AG56" s="67"/>
      <c r="AH56" s="64"/>
    </row>
    <row r="57" spans="1:34" hidden="1">
      <c r="A57" s="134">
        <v>52</v>
      </c>
      <c r="B57" s="69" t="s">
        <v>17</v>
      </c>
      <c r="C57" s="218" t="s">
        <v>687</v>
      </c>
      <c r="D57" s="63" t="s">
        <v>688</v>
      </c>
      <c r="E57" s="63" t="s">
        <v>29</v>
      </c>
      <c r="F57" s="31">
        <v>97</v>
      </c>
      <c r="G57" s="31"/>
      <c r="H57" s="31"/>
      <c r="I57" s="31"/>
      <c r="J57" s="168"/>
      <c r="K57" s="31"/>
      <c r="L57" s="31">
        <v>93</v>
      </c>
      <c r="M57" s="31"/>
      <c r="N57" s="31"/>
      <c r="O57" s="31"/>
      <c r="P57" s="31"/>
      <c r="Q57" s="31"/>
      <c r="R57" s="31"/>
      <c r="S57" s="31"/>
      <c r="T57" s="31"/>
      <c r="U57" s="31"/>
      <c r="V57" s="237">
        <f>AVERAGE(U57/3)</f>
        <v>0</v>
      </c>
      <c r="W57" s="67"/>
      <c r="X57" s="67"/>
      <c r="Y57" s="67"/>
      <c r="Z57" s="67"/>
      <c r="AA57" s="67"/>
      <c r="AB57" s="67"/>
      <c r="AC57" s="67"/>
      <c r="AD57" s="68"/>
      <c r="AE57" s="68"/>
      <c r="AF57" s="68"/>
      <c r="AG57" s="67"/>
      <c r="AH57" s="64"/>
    </row>
    <row r="58" spans="1:34">
      <c r="A58" s="135" t="s">
        <v>159</v>
      </c>
      <c r="B58" s="34"/>
      <c r="C58" s="34"/>
      <c r="D58" s="34"/>
      <c r="E58" s="34"/>
      <c r="F58" s="45"/>
      <c r="G58" s="45"/>
      <c r="H58" s="45"/>
      <c r="I58" s="45"/>
      <c r="J58" s="183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/>
      <c r="V58" s="238"/>
      <c r="W58" s="35"/>
      <c r="X58" s="35"/>
      <c r="Y58" s="35"/>
      <c r="Z58" s="35"/>
      <c r="AA58" s="35"/>
      <c r="AB58" s="35"/>
      <c r="AC58" s="35"/>
      <c r="AD58" s="28"/>
      <c r="AE58" s="28"/>
      <c r="AF58" s="28"/>
      <c r="AG58" s="67"/>
      <c r="AH58" s="135"/>
    </row>
    <row r="59" spans="1:34" ht="18">
      <c r="A59" s="135" t="s">
        <v>270</v>
      </c>
      <c r="B59" s="34"/>
      <c r="C59" s="34"/>
      <c r="D59" s="4"/>
      <c r="E59" s="4"/>
      <c r="F59" s="47"/>
      <c r="G59" s="47"/>
      <c r="H59" s="47"/>
      <c r="I59" s="47"/>
      <c r="J59" s="185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16"/>
      <c r="V59" s="240"/>
      <c r="W59" s="10"/>
      <c r="X59" s="10"/>
      <c r="Y59" s="10"/>
      <c r="Z59" s="10"/>
      <c r="AA59" s="10"/>
      <c r="AB59" s="10"/>
      <c r="AC59" s="10"/>
      <c r="AD59" s="4"/>
      <c r="AE59" s="4"/>
      <c r="AF59" s="4"/>
      <c r="AG59" s="4"/>
      <c r="AH59" s="139"/>
    </row>
  </sheetData>
  <sortState ref="B6:AH28">
    <sortCondition descending="1" ref="AG6:AG28"/>
  </sortState>
  <mergeCells count="2">
    <mergeCell ref="A1:AG2"/>
    <mergeCell ref="A3:AG3"/>
  </mergeCells>
  <pageMargins left="0.70866141732283505" right="0.70866141732283505" top="0.42" bottom="0.74803149606299202" header="0.31496062992126" footer="0.31496062992126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25"/>
  <sheetViews>
    <sheetView zoomScale="70" zoomScaleNormal="70" workbookViewId="0">
      <selection activeCell="A19" sqref="A19:XFD25"/>
    </sheetView>
  </sheetViews>
  <sheetFormatPr defaultRowHeight="14.4"/>
  <cols>
    <col min="2" max="2" width="31.6640625" bestFit="1" customWidth="1"/>
    <col min="3" max="3" width="16.44140625" bestFit="1" customWidth="1"/>
    <col min="4" max="4" width="13.5546875" bestFit="1" customWidth="1"/>
    <col min="5" max="5" width="5" bestFit="1" customWidth="1"/>
    <col min="6" max="6" width="9.6640625" style="54" hidden="1" customWidth="1"/>
    <col min="7" max="7" width="4" style="54" hidden="1" customWidth="1"/>
    <col min="8" max="8" width="9.5546875" style="54" hidden="1" customWidth="1"/>
    <col min="9" max="9" width="10.109375" style="187" hidden="1" customWidth="1"/>
    <col min="10" max="10" width="4" style="187" hidden="1" customWidth="1"/>
    <col min="11" max="11" width="9.44140625" style="54" hidden="1" customWidth="1"/>
    <col min="12" max="12" width="5.33203125" style="54" hidden="1" customWidth="1"/>
    <col min="13" max="13" width="10.44140625" style="54" hidden="1" customWidth="1"/>
    <col min="14" max="14" width="5" style="54" hidden="1" customWidth="1"/>
    <col min="15" max="15" width="9.5546875" style="54" hidden="1" customWidth="1"/>
    <col min="16" max="16" width="3.88671875" style="54" hidden="1" customWidth="1"/>
    <col min="17" max="17" width="9.109375" style="54" hidden="1" customWidth="1"/>
    <col min="18" max="18" width="3.88671875" style="54" hidden="1" customWidth="1"/>
    <col min="19" max="19" width="9.109375" style="54" hidden="1" customWidth="1"/>
    <col min="20" max="20" width="5.33203125" style="54" hidden="1" customWidth="1"/>
    <col min="21" max="21" width="9.109375" style="54" hidden="1" customWidth="1"/>
    <col min="22" max="22" width="9.109375" hidden="1" customWidth="1"/>
    <col min="23" max="23" width="0" hidden="1" customWidth="1"/>
    <col min="25" max="25" width="11.44140625" customWidth="1"/>
    <col min="26" max="26" width="5.33203125" bestFit="1" customWidth="1"/>
    <col min="27" max="28" width="12.88671875" customWidth="1"/>
    <col min="29" max="29" width="11.6640625" customWidth="1"/>
    <col min="31" max="31" width="13.44140625" customWidth="1"/>
  </cols>
  <sheetData>
    <row r="1" spans="1:3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3" ht="17.399999999999999">
      <c r="A3" s="297" t="s">
        <v>152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46.8">
      <c r="A4" s="226" t="s">
        <v>1</v>
      </c>
      <c r="B4" s="227" t="s">
        <v>2</v>
      </c>
      <c r="C4" s="227" t="s">
        <v>370</v>
      </c>
      <c r="D4" s="227" t="s">
        <v>21</v>
      </c>
      <c r="E4" s="227" t="s">
        <v>3</v>
      </c>
      <c r="F4" s="57" t="s">
        <v>352</v>
      </c>
      <c r="G4" s="57" t="s">
        <v>156</v>
      </c>
      <c r="H4" s="57" t="s">
        <v>353</v>
      </c>
      <c r="I4" s="173" t="s">
        <v>354</v>
      </c>
      <c r="J4" s="173" t="s">
        <v>155</v>
      </c>
      <c r="K4" s="57" t="s">
        <v>344</v>
      </c>
      <c r="L4" s="57" t="s">
        <v>156</v>
      </c>
      <c r="M4" s="57" t="s">
        <v>345</v>
      </c>
      <c r="N4" s="57" t="s">
        <v>155</v>
      </c>
      <c r="O4" s="57" t="s">
        <v>365</v>
      </c>
      <c r="P4" s="57" t="s">
        <v>343</v>
      </c>
      <c r="Q4" s="57" t="s">
        <v>346</v>
      </c>
      <c r="R4" s="57" t="s">
        <v>155</v>
      </c>
      <c r="S4" s="57" t="s">
        <v>355</v>
      </c>
      <c r="T4" s="57" t="s">
        <v>155</v>
      </c>
      <c r="U4" s="57" t="s">
        <v>367</v>
      </c>
      <c r="V4" s="58" t="s">
        <v>144</v>
      </c>
      <c r="W4" s="58" t="s">
        <v>44</v>
      </c>
      <c r="X4" s="289" t="s">
        <v>690</v>
      </c>
      <c r="Y4" s="289" t="s">
        <v>696</v>
      </c>
      <c r="Z4" s="289" t="s">
        <v>155</v>
      </c>
      <c r="AA4" s="289" t="s">
        <v>698</v>
      </c>
      <c r="AB4" s="291" t="s">
        <v>692</v>
      </c>
      <c r="AC4" s="294" t="s">
        <v>700</v>
      </c>
      <c r="AD4" s="55" t="s">
        <v>45</v>
      </c>
      <c r="AE4" s="55" t="s">
        <v>47</v>
      </c>
      <c r="AF4" s="55" t="s">
        <v>46</v>
      </c>
      <c r="AG4" s="55" t="s">
        <v>48</v>
      </c>
    </row>
    <row r="5" spans="1:33">
      <c r="A5" s="184">
        <f>ROW(A1)</f>
        <v>1</v>
      </c>
      <c r="B5" s="222" t="s">
        <v>68</v>
      </c>
      <c r="C5" s="214" t="s">
        <v>477</v>
      </c>
      <c r="D5" s="223" t="s">
        <v>478</v>
      </c>
      <c r="E5" s="184" t="s">
        <v>43</v>
      </c>
      <c r="F5" s="44">
        <v>117</v>
      </c>
      <c r="G5" s="44">
        <v>0.15</v>
      </c>
      <c r="H5" s="44"/>
      <c r="I5" s="172"/>
      <c r="J5" s="172"/>
      <c r="K5" s="44"/>
      <c r="L5" s="44"/>
      <c r="M5" s="150">
        <v>119</v>
      </c>
      <c r="N5" s="44"/>
      <c r="O5" s="140">
        <v>114</v>
      </c>
      <c r="P5" s="44"/>
      <c r="Q5" s="150">
        <v>116</v>
      </c>
      <c r="R5" s="150">
        <v>0.1</v>
      </c>
      <c r="S5" s="150">
        <v>116</v>
      </c>
      <c r="T5" s="150">
        <v>0.15</v>
      </c>
      <c r="U5" s="150"/>
      <c r="V5" s="50">
        <v>351.25</v>
      </c>
      <c r="W5" s="50">
        <f t="shared" ref="W5:W20" si="0">AVERAGE(V5/3)</f>
        <v>117.08333333333333</v>
      </c>
      <c r="X5" s="290">
        <v>117.08</v>
      </c>
      <c r="Y5" s="290">
        <v>112</v>
      </c>
      <c r="Z5" s="290">
        <v>0.15</v>
      </c>
      <c r="AA5" s="290">
        <v>111</v>
      </c>
      <c r="AB5" s="292">
        <f t="shared" ref="AB5:AB20" si="1">SUM(X5:AA5)</f>
        <v>340.23</v>
      </c>
      <c r="AC5" s="292">
        <f t="shared" ref="AC5:AC20" si="2">AB5/3</f>
        <v>113.41000000000001</v>
      </c>
      <c r="AD5" s="81"/>
      <c r="AE5" s="81"/>
      <c r="AF5" s="81"/>
      <c r="AG5" s="50">
        <f t="shared" ref="AG5:AG20" si="3">AC5+AD5+AE5+AF5</f>
        <v>113.41000000000001</v>
      </c>
    </row>
    <row r="6" spans="1:33">
      <c r="A6" s="184">
        <f t="shared" ref="A6:A22" si="4">ROW(A2)</f>
        <v>2</v>
      </c>
      <c r="B6" s="222" t="s">
        <v>75</v>
      </c>
      <c r="C6" s="214" t="s">
        <v>472</v>
      </c>
      <c r="D6" s="223" t="s">
        <v>473</v>
      </c>
      <c r="E6" s="184" t="s">
        <v>22</v>
      </c>
      <c r="F6" s="44">
        <v>108</v>
      </c>
      <c r="G6" s="44"/>
      <c r="H6" s="44"/>
      <c r="I6" s="172"/>
      <c r="J6" s="172"/>
      <c r="K6" s="44"/>
      <c r="L6" s="44"/>
      <c r="M6" s="150">
        <v>117</v>
      </c>
      <c r="N6" s="44"/>
      <c r="O6" s="140">
        <v>114</v>
      </c>
      <c r="P6" s="140">
        <v>0.1</v>
      </c>
      <c r="Q6" s="150">
        <v>118</v>
      </c>
      <c r="R6" s="44"/>
      <c r="S6" s="150">
        <v>114</v>
      </c>
      <c r="T6" s="44"/>
      <c r="U6" s="44"/>
      <c r="V6" s="50">
        <v>349</v>
      </c>
      <c r="W6" s="50">
        <f t="shared" si="0"/>
        <v>116.33333333333333</v>
      </c>
      <c r="X6" s="290">
        <v>116.33</v>
      </c>
      <c r="Y6" s="290">
        <v>111</v>
      </c>
      <c r="Z6" s="290"/>
      <c r="AA6" s="290">
        <v>111</v>
      </c>
      <c r="AB6" s="292">
        <f t="shared" si="1"/>
        <v>338.33</v>
      </c>
      <c r="AC6" s="292">
        <f t="shared" si="2"/>
        <v>112.77666666666666</v>
      </c>
      <c r="AD6" s="81"/>
      <c r="AE6" s="81"/>
      <c r="AF6" s="81"/>
      <c r="AG6" s="50">
        <f t="shared" si="3"/>
        <v>112.77666666666666</v>
      </c>
    </row>
    <row r="7" spans="1:33">
      <c r="A7" s="184">
        <f t="shared" si="4"/>
        <v>3</v>
      </c>
      <c r="B7" s="222" t="s">
        <v>74</v>
      </c>
      <c r="C7" s="214" t="s">
        <v>479</v>
      </c>
      <c r="D7" s="223" t="s">
        <v>480</v>
      </c>
      <c r="E7" s="184" t="s">
        <v>26</v>
      </c>
      <c r="F7" s="44"/>
      <c r="G7" s="44"/>
      <c r="H7" s="44"/>
      <c r="I7" s="172"/>
      <c r="J7" s="172"/>
      <c r="K7" s="44"/>
      <c r="L7" s="44"/>
      <c r="M7" s="44">
        <v>120</v>
      </c>
      <c r="N7" s="44">
        <v>0.15</v>
      </c>
      <c r="O7" s="150">
        <v>117</v>
      </c>
      <c r="P7" s="44"/>
      <c r="Q7" s="150">
        <v>115</v>
      </c>
      <c r="R7" s="44"/>
      <c r="S7" s="150">
        <v>119</v>
      </c>
      <c r="T7" s="150">
        <v>0.25</v>
      </c>
      <c r="U7" s="140">
        <v>113</v>
      </c>
      <c r="V7" s="50">
        <v>351.25</v>
      </c>
      <c r="W7" s="50">
        <f t="shared" si="0"/>
        <v>117.08333333333333</v>
      </c>
      <c r="X7" s="290">
        <v>117.08</v>
      </c>
      <c r="Y7" s="290">
        <v>108</v>
      </c>
      <c r="Z7" s="290"/>
      <c r="AA7" s="290">
        <v>113</v>
      </c>
      <c r="AB7" s="292">
        <f t="shared" si="1"/>
        <v>338.08</v>
      </c>
      <c r="AC7" s="292">
        <f t="shared" si="2"/>
        <v>112.69333333333333</v>
      </c>
      <c r="AD7" s="81"/>
      <c r="AE7" s="81"/>
      <c r="AF7" s="81"/>
      <c r="AG7" s="50">
        <f t="shared" si="3"/>
        <v>112.69333333333333</v>
      </c>
    </row>
    <row r="8" spans="1:33">
      <c r="A8" s="184">
        <f t="shared" si="4"/>
        <v>4</v>
      </c>
      <c r="B8" s="222" t="s">
        <v>166</v>
      </c>
      <c r="C8" s="214" t="s">
        <v>544</v>
      </c>
      <c r="D8" s="223" t="s">
        <v>179</v>
      </c>
      <c r="E8" s="184" t="s">
        <v>167</v>
      </c>
      <c r="F8" s="44"/>
      <c r="G8" s="44"/>
      <c r="H8" s="44"/>
      <c r="I8" s="172"/>
      <c r="J8" s="172"/>
      <c r="K8" s="44"/>
      <c r="L8" s="44"/>
      <c r="M8" s="150">
        <v>117</v>
      </c>
      <c r="N8" s="44"/>
      <c r="O8" s="150">
        <v>114</v>
      </c>
      <c r="P8" s="150">
        <v>0.25</v>
      </c>
      <c r="Q8" s="150">
        <v>114</v>
      </c>
      <c r="R8" s="150">
        <v>0.15</v>
      </c>
      <c r="S8" s="140">
        <v>109</v>
      </c>
      <c r="T8" s="44"/>
      <c r="U8" s="44"/>
      <c r="V8" s="50">
        <v>345.4</v>
      </c>
      <c r="W8" s="50">
        <f t="shared" si="0"/>
        <v>115.13333333333333</v>
      </c>
      <c r="X8" s="290">
        <v>115.13</v>
      </c>
      <c r="Y8" s="290">
        <v>111</v>
      </c>
      <c r="Z8" s="290">
        <v>0.25</v>
      </c>
      <c r="AA8" s="290">
        <v>107</v>
      </c>
      <c r="AB8" s="292">
        <f t="shared" si="1"/>
        <v>333.38</v>
      </c>
      <c r="AC8" s="292">
        <f t="shared" si="2"/>
        <v>111.12666666666667</v>
      </c>
      <c r="AD8" s="81"/>
      <c r="AE8" s="81"/>
      <c r="AF8" s="81"/>
      <c r="AG8" s="50">
        <f t="shared" si="3"/>
        <v>111.12666666666667</v>
      </c>
    </row>
    <row r="9" spans="1:33">
      <c r="A9" s="184">
        <f t="shared" si="4"/>
        <v>5</v>
      </c>
      <c r="B9" s="222" t="s">
        <v>177</v>
      </c>
      <c r="C9" s="214" t="s">
        <v>554</v>
      </c>
      <c r="D9" s="287" t="s">
        <v>189</v>
      </c>
      <c r="E9" s="184" t="s">
        <v>26</v>
      </c>
      <c r="F9" s="44"/>
      <c r="G9" s="44"/>
      <c r="H9" s="44"/>
      <c r="I9" s="172"/>
      <c r="J9" s="172"/>
      <c r="K9" s="44"/>
      <c r="L9" s="44"/>
      <c r="M9" s="150">
        <v>111</v>
      </c>
      <c r="N9" s="44"/>
      <c r="O9" s="150">
        <v>111</v>
      </c>
      <c r="P9" s="44"/>
      <c r="Q9" s="150">
        <v>113</v>
      </c>
      <c r="R9" s="44"/>
      <c r="S9" s="140">
        <v>106</v>
      </c>
      <c r="T9" s="44"/>
      <c r="U9" s="44"/>
      <c r="V9" s="50">
        <v>335</v>
      </c>
      <c r="W9" s="50">
        <f t="shared" si="0"/>
        <v>111.66666666666667</v>
      </c>
      <c r="X9" s="290">
        <v>111.67</v>
      </c>
      <c r="Y9" s="290">
        <v>103</v>
      </c>
      <c r="Z9" s="290"/>
      <c r="AA9" s="290">
        <v>118</v>
      </c>
      <c r="AB9" s="292">
        <f t="shared" si="1"/>
        <v>332.67</v>
      </c>
      <c r="AC9" s="292">
        <f t="shared" si="2"/>
        <v>110.89</v>
      </c>
      <c r="AD9" s="81"/>
      <c r="AE9" s="81"/>
      <c r="AF9" s="81"/>
      <c r="AG9" s="50">
        <f t="shared" si="3"/>
        <v>110.89</v>
      </c>
    </row>
    <row r="10" spans="1:33">
      <c r="A10" s="184">
        <f t="shared" si="4"/>
        <v>6</v>
      </c>
      <c r="B10" s="228" t="s">
        <v>76</v>
      </c>
      <c r="C10" s="214" t="s">
        <v>563</v>
      </c>
      <c r="D10" s="223" t="s">
        <v>564</v>
      </c>
      <c r="E10" s="184" t="s">
        <v>23</v>
      </c>
      <c r="F10" s="44">
        <v>112</v>
      </c>
      <c r="G10" s="44"/>
      <c r="H10" s="44"/>
      <c r="I10" s="172"/>
      <c r="J10" s="172"/>
      <c r="K10" s="44"/>
      <c r="L10" s="44"/>
      <c r="M10" s="150">
        <v>110</v>
      </c>
      <c r="N10" s="44"/>
      <c r="O10" s="140">
        <v>107</v>
      </c>
      <c r="P10" s="44"/>
      <c r="Q10" s="150">
        <v>109</v>
      </c>
      <c r="R10" s="44"/>
      <c r="S10" s="150">
        <v>111</v>
      </c>
      <c r="T10" s="44"/>
      <c r="U10" s="44"/>
      <c r="V10" s="50">
        <v>330</v>
      </c>
      <c r="W10" s="50">
        <f t="shared" si="0"/>
        <v>110</v>
      </c>
      <c r="X10" s="290">
        <v>110</v>
      </c>
      <c r="Y10" s="290">
        <v>105</v>
      </c>
      <c r="Z10" s="290"/>
      <c r="AA10" s="290">
        <v>111</v>
      </c>
      <c r="AB10" s="292">
        <f t="shared" si="1"/>
        <v>326</v>
      </c>
      <c r="AC10" s="292">
        <f t="shared" si="2"/>
        <v>108.66666666666667</v>
      </c>
      <c r="AD10" s="81"/>
      <c r="AE10" s="81"/>
      <c r="AF10" s="81"/>
      <c r="AG10" s="50">
        <f t="shared" si="3"/>
        <v>108.66666666666667</v>
      </c>
    </row>
    <row r="11" spans="1:33">
      <c r="A11" s="184">
        <f t="shared" si="4"/>
        <v>7</v>
      </c>
      <c r="B11" s="222" t="s">
        <v>173</v>
      </c>
      <c r="C11" s="214" t="s">
        <v>569</v>
      </c>
      <c r="D11" s="223" t="s">
        <v>185</v>
      </c>
      <c r="E11" s="184" t="s">
        <v>26</v>
      </c>
      <c r="F11" s="44"/>
      <c r="G11" s="44"/>
      <c r="H11" s="44"/>
      <c r="I11" s="172"/>
      <c r="J11" s="172"/>
      <c r="K11" s="44"/>
      <c r="L11" s="44"/>
      <c r="M11" s="150">
        <v>112</v>
      </c>
      <c r="N11" s="44"/>
      <c r="O11" s="150">
        <v>101</v>
      </c>
      <c r="P11" s="44"/>
      <c r="Q11" s="150">
        <v>111</v>
      </c>
      <c r="R11" s="44"/>
      <c r="S11" s="140">
        <v>100</v>
      </c>
      <c r="T11" s="44"/>
      <c r="U11" s="44"/>
      <c r="V11" s="50">
        <v>324</v>
      </c>
      <c r="W11" s="50">
        <f t="shared" si="0"/>
        <v>108</v>
      </c>
      <c r="X11" s="290">
        <v>108</v>
      </c>
      <c r="Y11" s="290">
        <v>107</v>
      </c>
      <c r="Z11" s="290"/>
      <c r="AA11" s="290">
        <v>110</v>
      </c>
      <c r="AB11" s="292">
        <f t="shared" si="1"/>
        <v>325</v>
      </c>
      <c r="AC11" s="292">
        <f t="shared" si="2"/>
        <v>108.33333333333333</v>
      </c>
      <c r="AD11" s="81"/>
      <c r="AE11" s="81"/>
      <c r="AF11" s="81"/>
      <c r="AG11" s="50">
        <f t="shared" si="3"/>
        <v>108.33333333333333</v>
      </c>
    </row>
    <row r="12" spans="1:33">
      <c r="A12" s="184">
        <f t="shared" si="4"/>
        <v>8</v>
      </c>
      <c r="B12" s="222" t="s">
        <v>176</v>
      </c>
      <c r="C12" s="214" t="s">
        <v>559</v>
      </c>
      <c r="D12" s="223" t="s">
        <v>188</v>
      </c>
      <c r="E12" s="184" t="s">
        <v>49</v>
      </c>
      <c r="F12" s="44"/>
      <c r="G12" s="44"/>
      <c r="H12" s="44"/>
      <c r="I12" s="172"/>
      <c r="J12" s="172"/>
      <c r="K12" s="44"/>
      <c r="L12" s="44"/>
      <c r="M12" s="150">
        <v>111</v>
      </c>
      <c r="N12" s="44"/>
      <c r="O12" s="150">
        <v>113</v>
      </c>
      <c r="P12" s="44"/>
      <c r="Q12" s="140">
        <v>106</v>
      </c>
      <c r="R12" s="44"/>
      <c r="S12" s="150">
        <v>109</v>
      </c>
      <c r="T12" s="44"/>
      <c r="U12" s="44"/>
      <c r="V12" s="50">
        <v>333</v>
      </c>
      <c r="W12" s="50">
        <f t="shared" si="0"/>
        <v>111</v>
      </c>
      <c r="X12" s="290">
        <v>111</v>
      </c>
      <c r="Y12" s="290">
        <v>107</v>
      </c>
      <c r="Z12" s="290"/>
      <c r="AA12" s="290">
        <v>106</v>
      </c>
      <c r="AB12" s="292">
        <f t="shared" si="1"/>
        <v>324</v>
      </c>
      <c r="AC12" s="292">
        <f t="shared" si="2"/>
        <v>108</v>
      </c>
      <c r="AD12" s="81"/>
      <c r="AE12" s="81"/>
      <c r="AF12" s="81"/>
      <c r="AG12" s="50">
        <f t="shared" si="3"/>
        <v>108</v>
      </c>
    </row>
    <row r="13" spans="1:33">
      <c r="A13" s="184">
        <f t="shared" si="4"/>
        <v>9</v>
      </c>
      <c r="B13" s="222" t="s">
        <v>168</v>
      </c>
      <c r="C13" s="214" t="s">
        <v>562</v>
      </c>
      <c r="D13" s="223" t="s">
        <v>181</v>
      </c>
      <c r="E13" s="184" t="s">
        <v>169</v>
      </c>
      <c r="F13" s="44"/>
      <c r="G13" s="44"/>
      <c r="H13" s="44"/>
      <c r="I13" s="172"/>
      <c r="J13" s="172"/>
      <c r="K13" s="44"/>
      <c r="L13" s="44"/>
      <c r="M13" s="150">
        <v>114</v>
      </c>
      <c r="N13" s="44"/>
      <c r="O13" s="140">
        <v>102</v>
      </c>
      <c r="P13" s="44"/>
      <c r="Q13" s="150">
        <v>110</v>
      </c>
      <c r="R13" s="44"/>
      <c r="S13" s="150">
        <v>107</v>
      </c>
      <c r="T13" s="44"/>
      <c r="U13" s="44"/>
      <c r="V13" s="50">
        <v>331</v>
      </c>
      <c r="W13" s="50">
        <f t="shared" si="0"/>
        <v>110.33333333333333</v>
      </c>
      <c r="X13" s="290">
        <v>110.33</v>
      </c>
      <c r="Y13" s="290">
        <v>110</v>
      </c>
      <c r="Z13" s="290"/>
      <c r="AA13" s="290">
        <v>102</v>
      </c>
      <c r="AB13" s="292">
        <f t="shared" si="1"/>
        <v>322.33</v>
      </c>
      <c r="AC13" s="292">
        <f t="shared" si="2"/>
        <v>107.44333333333333</v>
      </c>
      <c r="AD13" s="81"/>
      <c r="AE13" s="81"/>
      <c r="AF13" s="81"/>
      <c r="AG13" s="50">
        <f t="shared" si="3"/>
        <v>107.44333333333333</v>
      </c>
    </row>
    <row r="14" spans="1:33">
      <c r="A14" s="184">
        <f t="shared" si="4"/>
        <v>10</v>
      </c>
      <c r="B14" s="222" t="s">
        <v>171</v>
      </c>
      <c r="C14" s="214" t="s">
        <v>553</v>
      </c>
      <c r="D14" s="223" t="s">
        <v>183</v>
      </c>
      <c r="E14" s="184" t="s">
        <v>26</v>
      </c>
      <c r="F14" s="44"/>
      <c r="G14" s="44"/>
      <c r="H14" s="44"/>
      <c r="I14" s="172"/>
      <c r="J14" s="172"/>
      <c r="K14" s="44"/>
      <c r="L14" s="44"/>
      <c r="M14" s="140">
        <v>112</v>
      </c>
      <c r="N14" s="44"/>
      <c r="O14" s="150">
        <v>112</v>
      </c>
      <c r="P14" s="44"/>
      <c r="Q14" s="150">
        <v>116</v>
      </c>
      <c r="R14" s="44"/>
      <c r="S14" s="150">
        <v>112</v>
      </c>
      <c r="T14" s="150">
        <v>0.1</v>
      </c>
      <c r="U14" s="150"/>
      <c r="V14" s="50">
        <v>340.1</v>
      </c>
      <c r="W14" s="50">
        <f t="shared" si="0"/>
        <v>113.36666666666667</v>
      </c>
      <c r="X14" s="290">
        <v>113.37</v>
      </c>
      <c r="Y14" s="290">
        <v>105</v>
      </c>
      <c r="Z14" s="290"/>
      <c r="AA14" s="290">
        <v>103</v>
      </c>
      <c r="AB14" s="292">
        <f t="shared" si="1"/>
        <v>321.37</v>
      </c>
      <c r="AC14" s="292">
        <f t="shared" si="2"/>
        <v>107.12333333333333</v>
      </c>
      <c r="AD14" s="81"/>
      <c r="AE14" s="81"/>
      <c r="AF14" s="81"/>
      <c r="AG14" s="50">
        <f t="shared" si="3"/>
        <v>107.12333333333333</v>
      </c>
    </row>
    <row r="15" spans="1:33">
      <c r="A15" s="184">
        <f t="shared" si="4"/>
        <v>11</v>
      </c>
      <c r="B15" s="222" t="s">
        <v>172</v>
      </c>
      <c r="C15" s="214" t="s">
        <v>565</v>
      </c>
      <c r="D15" s="223" t="s">
        <v>184</v>
      </c>
      <c r="E15" s="184" t="s">
        <v>25</v>
      </c>
      <c r="F15" s="44"/>
      <c r="G15" s="44"/>
      <c r="H15" s="44"/>
      <c r="I15" s="172"/>
      <c r="J15" s="172"/>
      <c r="K15" s="44"/>
      <c r="L15" s="44"/>
      <c r="M15" s="150">
        <v>112</v>
      </c>
      <c r="N15" s="44"/>
      <c r="O15" s="140">
        <v>108</v>
      </c>
      <c r="P15" s="44"/>
      <c r="Q15" s="150">
        <v>108</v>
      </c>
      <c r="R15" s="44"/>
      <c r="S15" s="150">
        <v>110</v>
      </c>
      <c r="T15" s="44"/>
      <c r="U15" s="44"/>
      <c r="V15" s="50">
        <v>330</v>
      </c>
      <c r="W15" s="50">
        <f t="shared" si="0"/>
        <v>110</v>
      </c>
      <c r="X15" s="290">
        <v>110</v>
      </c>
      <c r="Y15" s="290">
        <v>109</v>
      </c>
      <c r="Z15" s="290">
        <v>0.1</v>
      </c>
      <c r="AA15" s="290">
        <v>101</v>
      </c>
      <c r="AB15" s="292">
        <f t="shared" si="1"/>
        <v>320.10000000000002</v>
      </c>
      <c r="AC15" s="292">
        <f t="shared" si="2"/>
        <v>106.7</v>
      </c>
      <c r="AD15" s="81"/>
      <c r="AE15" s="81"/>
      <c r="AF15" s="81"/>
      <c r="AG15" s="50">
        <f t="shared" si="3"/>
        <v>106.7</v>
      </c>
    </row>
    <row r="16" spans="1:33">
      <c r="A16" s="184">
        <f t="shared" si="4"/>
        <v>12</v>
      </c>
      <c r="B16" s="222" t="s">
        <v>178</v>
      </c>
      <c r="C16" s="214" t="s">
        <v>566</v>
      </c>
      <c r="D16" s="223" t="s">
        <v>190</v>
      </c>
      <c r="E16" s="184" t="s">
        <v>26</v>
      </c>
      <c r="F16" s="44"/>
      <c r="G16" s="44"/>
      <c r="H16" s="44"/>
      <c r="I16" s="172"/>
      <c r="J16" s="172"/>
      <c r="K16" s="44"/>
      <c r="L16" s="44"/>
      <c r="M16" s="150">
        <v>111</v>
      </c>
      <c r="N16" s="44"/>
      <c r="O16" s="140">
        <v>99</v>
      </c>
      <c r="P16" s="44"/>
      <c r="Q16" s="150">
        <v>103</v>
      </c>
      <c r="R16" s="44"/>
      <c r="S16" s="150">
        <v>114</v>
      </c>
      <c r="T16" s="44"/>
      <c r="U16" s="44"/>
      <c r="V16" s="50">
        <v>328</v>
      </c>
      <c r="W16" s="50">
        <f t="shared" si="0"/>
        <v>109.33333333333333</v>
      </c>
      <c r="X16" s="290">
        <v>109.33</v>
      </c>
      <c r="Y16" s="290">
        <v>103</v>
      </c>
      <c r="Z16" s="290"/>
      <c r="AA16" s="290">
        <v>105</v>
      </c>
      <c r="AB16" s="292">
        <f t="shared" si="1"/>
        <v>317.33</v>
      </c>
      <c r="AC16" s="292">
        <f t="shared" si="2"/>
        <v>105.77666666666666</v>
      </c>
      <c r="AD16" s="81"/>
      <c r="AE16" s="81"/>
      <c r="AF16" s="81"/>
      <c r="AG16" s="50">
        <f t="shared" si="3"/>
        <v>105.77666666666666</v>
      </c>
    </row>
    <row r="17" spans="1:33">
      <c r="A17" s="184">
        <f t="shared" si="4"/>
        <v>13</v>
      </c>
      <c r="B17" s="222" t="s">
        <v>175</v>
      </c>
      <c r="C17" s="214" t="s">
        <v>573</v>
      </c>
      <c r="D17" s="223" t="s">
        <v>187</v>
      </c>
      <c r="E17" s="184" t="s">
        <v>26</v>
      </c>
      <c r="F17" s="44"/>
      <c r="G17" s="44"/>
      <c r="H17" s="44"/>
      <c r="I17" s="172"/>
      <c r="J17" s="172"/>
      <c r="K17" s="44"/>
      <c r="L17" s="44"/>
      <c r="M17" s="150">
        <v>111</v>
      </c>
      <c r="N17" s="44"/>
      <c r="O17" s="150">
        <v>102</v>
      </c>
      <c r="P17" s="44"/>
      <c r="Q17" s="150">
        <v>106</v>
      </c>
      <c r="R17" s="44"/>
      <c r="S17" s="140">
        <v>101</v>
      </c>
      <c r="T17" s="44"/>
      <c r="U17" s="44"/>
      <c r="V17" s="50">
        <v>319</v>
      </c>
      <c r="W17" s="50">
        <f t="shared" si="0"/>
        <v>106.33333333333333</v>
      </c>
      <c r="X17" s="290">
        <v>106.33</v>
      </c>
      <c r="Y17" s="290">
        <v>103</v>
      </c>
      <c r="Z17" s="290"/>
      <c r="AA17" s="290">
        <v>105</v>
      </c>
      <c r="AB17" s="292">
        <f t="shared" si="1"/>
        <v>314.33</v>
      </c>
      <c r="AC17" s="292">
        <f t="shared" si="2"/>
        <v>104.77666666666666</v>
      </c>
      <c r="AD17" s="81"/>
      <c r="AE17" s="81"/>
      <c r="AF17" s="81"/>
      <c r="AG17" s="50">
        <f t="shared" si="3"/>
        <v>104.77666666666666</v>
      </c>
    </row>
    <row r="18" spans="1:33">
      <c r="A18" s="184">
        <f t="shared" si="4"/>
        <v>14</v>
      </c>
      <c r="B18" s="222" t="s">
        <v>170</v>
      </c>
      <c r="C18" s="214" t="s">
        <v>574</v>
      </c>
      <c r="D18" s="223" t="s">
        <v>182</v>
      </c>
      <c r="E18" s="184" t="s">
        <v>26</v>
      </c>
      <c r="F18" s="44"/>
      <c r="G18" s="44"/>
      <c r="H18" s="44"/>
      <c r="I18" s="172"/>
      <c r="J18" s="172"/>
      <c r="K18" s="44"/>
      <c r="L18" s="44"/>
      <c r="M18" s="150">
        <v>112</v>
      </c>
      <c r="N18" s="44"/>
      <c r="O18" s="140">
        <v>86</v>
      </c>
      <c r="P18" s="44"/>
      <c r="Q18" s="150">
        <v>103</v>
      </c>
      <c r="R18" s="44"/>
      <c r="S18" s="150">
        <v>103</v>
      </c>
      <c r="T18" s="44"/>
      <c r="U18" s="44"/>
      <c r="V18" s="50">
        <v>318</v>
      </c>
      <c r="W18" s="50">
        <f t="shared" si="0"/>
        <v>106</v>
      </c>
      <c r="X18" s="290">
        <v>106</v>
      </c>
      <c r="Y18" s="290">
        <v>78</v>
      </c>
      <c r="Z18" s="290"/>
      <c r="AA18" s="290">
        <v>95</v>
      </c>
      <c r="AB18" s="292">
        <f t="shared" si="1"/>
        <v>279</v>
      </c>
      <c r="AC18" s="292">
        <f t="shared" si="2"/>
        <v>93</v>
      </c>
      <c r="AD18" s="81"/>
      <c r="AE18" s="81"/>
      <c r="AF18" s="81"/>
      <c r="AG18" s="50">
        <f t="shared" si="3"/>
        <v>93</v>
      </c>
    </row>
    <row r="19" spans="1:33" hidden="1">
      <c r="A19" s="184">
        <f t="shared" si="4"/>
        <v>15</v>
      </c>
      <c r="B19" s="222" t="s">
        <v>71</v>
      </c>
      <c r="C19" s="214" t="s">
        <v>539</v>
      </c>
      <c r="D19" s="229" t="s">
        <v>540</v>
      </c>
      <c r="E19" s="184" t="s">
        <v>25</v>
      </c>
      <c r="F19" s="44">
        <v>117</v>
      </c>
      <c r="G19" s="44">
        <v>0.25</v>
      </c>
      <c r="H19" s="44">
        <v>120</v>
      </c>
      <c r="I19" s="172">
        <v>110</v>
      </c>
      <c r="J19" s="172"/>
      <c r="K19" s="150">
        <v>120</v>
      </c>
      <c r="L19" s="150">
        <v>0.25</v>
      </c>
      <c r="M19" s="140">
        <v>119</v>
      </c>
      <c r="N19" s="140">
        <v>0.1</v>
      </c>
      <c r="O19" s="150">
        <v>119</v>
      </c>
      <c r="P19" s="150">
        <v>0.15</v>
      </c>
      <c r="Q19" s="150">
        <v>122</v>
      </c>
      <c r="R19" s="150">
        <v>0.25</v>
      </c>
      <c r="S19" s="44"/>
      <c r="T19" s="44"/>
      <c r="U19" s="44"/>
      <c r="V19" s="50">
        <v>361.65</v>
      </c>
      <c r="W19" s="50">
        <f t="shared" si="0"/>
        <v>120.55</v>
      </c>
      <c r="X19" s="44">
        <v>120.55</v>
      </c>
      <c r="Y19" s="44"/>
      <c r="Z19" s="44"/>
      <c r="AA19" s="44"/>
      <c r="AB19" s="44">
        <f t="shared" si="1"/>
        <v>120.55</v>
      </c>
      <c r="AC19" s="44">
        <f t="shared" si="2"/>
        <v>40.18333333333333</v>
      </c>
      <c r="AD19" s="287"/>
      <c r="AE19" s="287"/>
      <c r="AF19" s="287"/>
      <c r="AG19" s="44">
        <f t="shared" si="3"/>
        <v>40.18333333333333</v>
      </c>
    </row>
    <row r="20" spans="1:33" hidden="1">
      <c r="A20" s="184">
        <f t="shared" si="4"/>
        <v>16</v>
      </c>
      <c r="B20" s="222" t="s">
        <v>73</v>
      </c>
      <c r="C20" s="214" t="s">
        <v>464</v>
      </c>
      <c r="D20" s="223" t="s">
        <v>465</v>
      </c>
      <c r="E20" s="184" t="s">
        <v>29</v>
      </c>
      <c r="F20" s="44"/>
      <c r="G20" s="44"/>
      <c r="H20" s="44"/>
      <c r="I20" s="172">
        <v>115</v>
      </c>
      <c r="J20" s="172"/>
      <c r="K20" s="44"/>
      <c r="L20" s="44"/>
      <c r="M20" s="150">
        <v>119</v>
      </c>
      <c r="N20" s="44"/>
      <c r="O20" s="150">
        <v>115</v>
      </c>
      <c r="P20" s="44"/>
      <c r="Q20" s="140">
        <v>109</v>
      </c>
      <c r="R20" s="44"/>
      <c r="S20" s="150">
        <v>113</v>
      </c>
      <c r="T20" s="44"/>
      <c r="U20" s="44"/>
      <c r="V20" s="50">
        <v>347</v>
      </c>
      <c r="W20" s="50">
        <f t="shared" si="0"/>
        <v>115.66666666666667</v>
      </c>
      <c r="X20" s="44">
        <v>115.67</v>
      </c>
      <c r="Y20" s="44"/>
      <c r="Z20" s="44"/>
      <c r="AA20" s="44"/>
      <c r="AB20" s="44">
        <f t="shared" si="1"/>
        <v>115.67</v>
      </c>
      <c r="AC20" s="44">
        <f t="shared" si="2"/>
        <v>38.556666666666665</v>
      </c>
      <c r="AD20" s="293"/>
      <c r="AE20" s="293"/>
      <c r="AF20" s="293"/>
      <c r="AG20" s="44">
        <f t="shared" si="3"/>
        <v>38.556666666666665</v>
      </c>
    </row>
    <row r="21" spans="1:33" hidden="1">
      <c r="A21" s="184">
        <f t="shared" si="4"/>
        <v>17</v>
      </c>
      <c r="B21" s="222" t="s">
        <v>165</v>
      </c>
      <c r="C21" s="214" t="s">
        <v>584</v>
      </c>
      <c r="D21" s="223" t="s">
        <v>180</v>
      </c>
      <c r="E21" s="184" t="s">
        <v>23</v>
      </c>
      <c r="F21" s="44"/>
      <c r="G21" s="44"/>
      <c r="H21" s="44"/>
      <c r="I21" s="172"/>
      <c r="J21" s="172"/>
      <c r="K21" s="44"/>
      <c r="L21" s="44"/>
      <c r="M21" s="44">
        <v>118</v>
      </c>
      <c r="N21" s="44"/>
      <c r="O21" s="44">
        <v>108</v>
      </c>
      <c r="P21" s="44"/>
      <c r="Q21" s="44"/>
      <c r="R21" s="44"/>
      <c r="S21" s="44"/>
      <c r="T21" s="44"/>
      <c r="U21" s="44"/>
      <c r="V21" s="50"/>
      <c r="W21" s="50">
        <f t="shared" ref="W21:W22" si="5">AVERAGE(V21/3)</f>
        <v>0</v>
      </c>
      <c r="X21" s="50"/>
      <c r="Y21" s="50"/>
      <c r="Z21" s="50"/>
      <c r="AA21" s="50"/>
      <c r="AB21" s="50"/>
      <c r="AC21" s="50"/>
      <c r="AD21" s="81"/>
      <c r="AE21" s="81"/>
      <c r="AF21" s="81"/>
      <c r="AG21" s="50"/>
    </row>
    <row r="22" spans="1:33" hidden="1">
      <c r="A22" s="184">
        <f t="shared" si="4"/>
        <v>18</v>
      </c>
      <c r="B22" s="222" t="s">
        <v>174</v>
      </c>
      <c r="C22" s="214" t="s">
        <v>586</v>
      </c>
      <c r="D22" s="223" t="s">
        <v>186</v>
      </c>
      <c r="E22" s="184" t="s">
        <v>26</v>
      </c>
      <c r="F22" s="44"/>
      <c r="G22" s="44"/>
      <c r="H22" s="44"/>
      <c r="I22" s="172"/>
      <c r="J22" s="172"/>
      <c r="K22" s="44"/>
      <c r="L22" s="44"/>
      <c r="M22" s="44">
        <v>111</v>
      </c>
      <c r="N22" s="44"/>
      <c r="O22" s="44">
        <v>106</v>
      </c>
      <c r="P22" s="44"/>
      <c r="Q22" s="44"/>
      <c r="R22" s="44"/>
      <c r="S22" s="44"/>
      <c r="T22" s="44"/>
      <c r="U22" s="44"/>
      <c r="V22" s="50"/>
      <c r="W22" s="50">
        <f t="shared" si="5"/>
        <v>0</v>
      </c>
      <c r="X22" s="50"/>
      <c r="Y22" s="50"/>
      <c r="Z22" s="50"/>
      <c r="AA22" s="50"/>
      <c r="AB22" s="50"/>
      <c r="AC22" s="50"/>
      <c r="AD22" s="81"/>
      <c r="AE22" s="81"/>
      <c r="AF22" s="81"/>
      <c r="AG22" s="50"/>
    </row>
    <row r="23" spans="1:33" hidden="1">
      <c r="A23" s="51"/>
      <c r="V23" s="52"/>
      <c r="W23" s="52"/>
      <c r="X23" s="52"/>
      <c r="Y23" s="52"/>
      <c r="Z23" s="52"/>
      <c r="AA23" s="52"/>
      <c r="AB23" s="52"/>
      <c r="AC23" s="52"/>
      <c r="AD23" s="53"/>
      <c r="AE23" s="53"/>
      <c r="AF23" s="53"/>
      <c r="AG23" s="52"/>
    </row>
    <row r="24" spans="1:33" hidden="1">
      <c r="A24" s="33" t="s">
        <v>271</v>
      </c>
      <c r="B24" s="29"/>
      <c r="C24" s="29"/>
      <c r="D24" s="29"/>
      <c r="E24" s="29"/>
      <c r="F24" s="46"/>
      <c r="G24" s="46"/>
      <c r="H24" s="46"/>
      <c r="I24" s="188"/>
      <c r="J24" s="188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37"/>
      <c r="W24" s="37"/>
      <c r="X24" s="37"/>
      <c r="Y24" s="37"/>
      <c r="Z24" s="37"/>
      <c r="AA24" s="37"/>
      <c r="AB24" s="37"/>
      <c r="AC24" s="37"/>
      <c r="AD24" s="29"/>
      <c r="AE24" s="29"/>
      <c r="AF24" s="29"/>
      <c r="AG24" s="29"/>
    </row>
    <row r="25" spans="1:33" hidden="1"/>
  </sheetData>
  <sortState ref="B5:AG20">
    <sortCondition descending="1" ref="AG5:AG20"/>
  </sortState>
  <mergeCells count="2">
    <mergeCell ref="A1:AG2"/>
    <mergeCell ref="A3:AG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23"/>
  <sheetViews>
    <sheetView zoomScale="85" zoomScaleNormal="85" workbookViewId="0">
      <selection activeCell="B4" sqref="B4:AG14"/>
    </sheetView>
  </sheetViews>
  <sheetFormatPr defaultColWidth="9.109375" defaultRowHeight="12"/>
  <cols>
    <col min="1" max="1" width="6" style="39" customWidth="1"/>
    <col min="2" max="2" width="25.88671875" style="39" customWidth="1"/>
    <col min="3" max="3" width="14.88671875" style="39" bestFit="1" customWidth="1"/>
    <col min="4" max="4" width="10.88671875" style="39" bestFit="1" customWidth="1"/>
    <col min="5" max="5" width="9.109375" style="39"/>
    <col min="6" max="6" width="10" style="48" hidden="1" customWidth="1"/>
    <col min="7" max="7" width="4" style="48" hidden="1" customWidth="1"/>
    <col min="8" max="8" width="10.6640625" style="48" hidden="1" customWidth="1"/>
    <col min="9" max="9" width="4" style="48" hidden="1" customWidth="1"/>
    <col min="10" max="10" width="10.44140625" style="189" hidden="1" customWidth="1"/>
    <col min="11" max="11" width="4" style="189" hidden="1" customWidth="1"/>
    <col min="12" max="12" width="9.88671875" style="48" hidden="1" customWidth="1"/>
    <col min="13" max="13" width="10.5546875" style="48" hidden="1" customWidth="1"/>
    <col min="14" max="14" width="3.88671875" style="48" hidden="1" customWidth="1"/>
    <col min="15" max="15" width="9" style="48" hidden="1" customWidth="1"/>
    <col min="16" max="16" width="3.88671875" style="48" hidden="1" customWidth="1"/>
    <col min="17" max="17" width="8.33203125" style="48" hidden="1" customWidth="1"/>
    <col min="18" max="18" width="3.88671875" style="48" hidden="1" customWidth="1"/>
    <col min="19" max="20" width="9.33203125" style="48" hidden="1" customWidth="1"/>
    <col min="21" max="21" width="6.109375" style="48" hidden="1" customWidth="1"/>
    <col min="22" max="22" width="6.88671875" style="42" hidden="1" customWidth="1"/>
    <col min="23" max="23" width="0" style="42" hidden="1" customWidth="1"/>
    <col min="24" max="24" width="9.109375" style="42"/>
    <col min="25" max="25" width="7.6640625" style="42" customWidth="1"/>
    <col min="26" max="26" width="4" style="42" bestFit="1" customWidth="1"/>
    <col min="27" max="27" width="8" style="42" bestFit="1" customWidth="1"/>
    <col min="28" max="28" width="8" style="42" customWidth="1"/>
    <col min="29" max="29" width="10" style="42" customWidth="1"/>
    <col min="30" max="30" width="5.6640625" style="39" bestFit="1" customWidth="1"/>
    <col min="31" max="31" width="7.44140625" style="39" bestFit="1" customWidth="1"/>
    <col min="32" max="32" width="6.109375" style="39" bestFit="1" customWidth="1"/>
    <col min="33" max="33" width="7" style="43" bestFit="1" customWidth="1"/>
    <col min="34" max="16384" width="9.109375" style="39"/>
  </cols>
  <sheetData>
    <row r="1" spans="1:3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3" ht="17.399999999999999">
      <c r="A3" s="297" t="s">
        <v>151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48">
      <c r="A4" s="226" t="s">
        <v>1</v>
      </c>
      <c r="B4" s="227" t="s">
        <v>2</v>
      </c>
      <c r="C4" s="227" t="s">
        <v>370</v>
      </c>
      <c r="D4" s="227" t="s">
        <v>21</v>
      </c>
      <c r="E4" s="227" t="s">
        <v>3</v>
      </c>
      <c r="F4" s="57" t="s">
        <v>352</v>
      </c>
      <c r="G4" s="57" t="s">
        <v>155</v>
      </c>
      <c r="H4" s="57" t="s">
        <v>349</v>
      </c>
      <c r="I4" s="57" t="s">
        <v>156</v>
      </c>
      <c r="J4" s="173" t="s">
        <v>354</v>
      </c>
      <c r="K4" s="173" t="s">
        <v>155</v>
      </c>
      <c r="L4" s="57" t="s">
        <v>344</v>
      </c>
      <c r="M4" s="57" t="s">
        <v>345</v>
      </c>
      <c r="N4" s="57" t="s">
        <v>155</v>
      </c>
      <c r="O4" s="57" t="s">
        <v>366</v>
      </c>
      <c r="P4" s="57" t="s">
        <v>155</v>
      </c>
      <c r="Q4" s="57" t="s">
        <v>356</v>
      </c>
      <c r="R4" s="57" t="s">
        <v>156</v>
      </c>
      <c r="S4" s="57" t="s">
        <v>357</v>
      </c>
      <c r="T4" s="57" t="s">
        <v>156</v>
      </c>
      <c r="U4" s="57" t="s">
        <v>368</v>
      </c>
      <c r="V4" s="58" t="s">
        <v>144</v>
      </c>
      <c r="W4" s="58" t="s">
        <v>44</v>
      </c>
      <c r="X4" s="148" t="s">
        <v>690</v>
      </c>
      <c r="Y4" s="148" t="s">
        <v>696</v>
      </c>
      <c r="Z4" s="148" t="s">
        <v>156</v>
      </c>
      <c r="AA4" s="148" t="s">
        <v>698</v>
      </c>
      <c r="AB4" s="291" t="s">
        <v>699</v>
      </c>
      <c r="AC4" s="291" t="s">
        <v>697</v>
      </c>
      <c r="AD4" s="55" t="s">
        <v>45</v>
      </c>
      <c r="AE4" s="55" t="s">
        <v>47</v>
      </c>
      <c r="AF4" s="55" t="s">
        <v>46</v>
      </c>
      <c r="AG4" s="59" t="s">
        <v>48</v>
      </c>
    </row>
    <row r="5" spans="1:33" ht="13.2">
      <c r="A5" s="184">
        <v>1</v>
      </c>
      <c r="B5" s="232" t="s">
        <v>33</v>
      </c>
      <c r="C5" s="214" t="s">
        <v>610</v>
      </c>
      <c r="D5" s="233" t="s">
        <v>611</v>
      </c>
      <c r="E5" s="128" t="s">
        <v>23</v>
      </c>
      <c r="F5" s="44">
        <v>113</v>
      </c>
      <c r="G5" s="44">
        <v>0.15</v>
      </c>
      <c r="H5" s="44">
        <v>114</v>
      </c>
      <c r="I5" s="44"/>
      <c r="J5" s="172">
        <v>101</v>
      </c>
      <c r="K5" s="172">
        <v>0.25</v>
      </c>
      <c r="L5" s="44"/>
      <c r="M5" s="44">
        <v>108</v>
      </c>
      <c r="N5" s="44"/>
      <c r="O5" s="150">
        <v>113</v>
      </c>
      <c r="P5" s="44"/>
      <c r="Q5" s="150">
        <v>113</v>
      </c>
      <c r="R5" s="150">
        <v>0.25</v>
      </c>
      <c r="S5" s="150">
        <v>113</v>
      </c>
      <c r="T5" s="44"/>
      <c r="U5" s="140">
        <v>111</v>
      </c>
      <c r="V5" s="50">
        <v>339.25</v>
      </c>
      <c r="W5" s="50">
        <f t="shared" ref="W5:W14" si="0">AVERAGE(V5/3)</f>
        <v>113.08333333333333</v>
      </c>
      <c r="X5" s="290">
        <v>113.08</v>
      </c>
      <c r="Y5" s="290">
        <v>105</v>
      </c>
      <c r="Z5" s="290">
        <v>0.25</v>
      </c>
      <c r="AA5" s="290">
        <v>108</v>
      </c>
      <c r="AB5" s="292">
        <f t="shared" ref="AB5:AB14" si="1">SUM(X5:AA5)</f>
        <v>326.33</v>
      </c>
      <c r="AC5" s="292">
        <f t="shared" ref="AC5:AC14" si="2">(AB5/3)</f>
        <v>108.77666666666666</v>
      </c>
      <c r="AD5" s="81"/>
      <c r="AE5" s="81"/>
      <c r="AF5" s="81"/>
      <c r="AG5" s="50">
        <f t="shared" ref="AG5:AG14" si="3">SUM(AC5:AF5)</f>
        <v>108.77666666666666</v>
      </c>
    </row>
    <row r="6" spans="1:33" ht="13.2">
      <c r="A6" s="184">
        <v>2</v>
      </c>
      <c r="B6" s="222" t="s">
        <v>193</v>
      </c>
      <c r="C6" s="214" t="s">
        <v>618</v>
      </c>
      <c r="D6" s="223" t="s">
        <v>619</v>
      </c>
      <c r="E6" s="184" t="s">
        <v>22</v>
      </c>
      <c r="F6" s="44">
        <v>113</v>
      </c>
      <c r="G6" s="44"/>
      <c r="H6" s="44">
        <v>102</v>
      </c>
      <c r="I6" s="44"/>
      <c r="J6" s="172"/>
      <c r="K6" s="172"/>
      <c r="L6" s="44"/>
      <c r="M6" s="140">
        <v>99</v>
      </c>
      <c r="N6" s="44"/>
      <c r="O6" s="150">
        <v>108</v>
      </c>
      <c r="P6" s="150">
        <v>0.25</v>
      </c>
      <c r="Q6" s="150">
        <v>107</v>
      </c>
      <c r="R6" s="44"/>
      <c r="S6" s="150">
        <v>115</v>
      </c>
      <c r="T6" s="150">
        <v>0.25</v>
      </c>
      <c r="U6" s="150"/>
      <c r="V6" s="50">
        <v>330.5</v>
      </c>
      <c r="W6" s="50">
        <f t="shared" si="0"/>
        <v>110.16666666666667</v>
      </c>
      <c r="X6" s="290">
        <v>110.17</v>
      </c>
      <c r="Y6" s="290">
        <v>101</v>
      </c>
      <c r="Z6" s="290">
        <v>0.1</v>
      </c>
      <c r="AA6" s="290">
        <v>108</v>
      </c>
      <c r="AB6" s="292">
        <f t="shared" si="1"/>
        <v>319.27</v>
      </c>
      <c r="AC6" s="292">
        <f t="shared" si="2"/>
        <v>106.42333333333333</v>
      </c>
      <c r="AD6" s="81"/>
      <c r="AE6" s="81"/>
      <c r="AF6" s="81"/>
      <c r="AG6" s="50">
        <f t="shared" si="3"/>
        <v>106.42333333333333</v>
      </c>
    </row>
    <row r="7" spans="1:33" ht="13.2">
      <c r="A7" s="184">
        <v>3</v>
      </c>
      <c r="B7" s="222" t="s">
        <v>41</v>
      </c>
      <c r="C7" s="214" t="s">
        <v>626</v>
      </c>
      <c r="D7" s="223" t="s">
        <v>627</v>
      </c>
      <c r="E7" s="184" t="s">
        <v>43</v>
      </c>
      <c r="F7" s="44"/>
      <c r="G7" s="44"/>
      <c r="H7" s="44"/>
      <c r="I7" s="44"/>
      <c r="J7" s="172"/>
      <c r="K7" s="172"/>
      <c r="L7" s="44"/>
      <c r="M7" s="150">
        <v>101</v>
      </c>
      <c r="N7" s="44"/>
      <c r="O7" s="140">
        <v>87</v>
      </c>
      <c r="P7" s="44"/>
      <c r="Q7" s="150">
        <v>106</v>
      </c>
      <c r="R7" s="150">
        <v>0.15</v>
      </c>
      <c r="S7" s="150">
        <v>111</v>
      </c>
      <c r="T7" s="44"/>
      <c r="U7" s="44"/>
      <c r="V7" s="50">
        <v>318.14999999999998</v>
      </c>
      <c r="W7" s="50">
        <f t="shared" si="0"/>
        <v>106.05</v>
      </c>
      <c r="X7" s="290">
        <v>106.05</v>
      </c>
      <c r="Y7" s="290">
        <v>100</v>
      </c>
      <c r="Z7" s="290">
        <v>0.15</v>
      </c>
      <c r="AA7" s="290">
        <v>110</v>
      </c>
      <c r="AB7" s="292">
        <f t="shared" si="1"/>
        <v>316.20000000000005</v>
      </c>
      <c r="AC7" s="292">
        <f t="shared" si="2"/>
        <v>105.40000000000002</v>
      </c>
      <c r="AD7" s="81"/>
      <c r="AE7" s="81"/>
      <c r="AF7" s="81"/>
      <c r="AG7" s="50">
        <f t="shared" si="3"/>
        <v>105.40000000000002</v>
      </c>
    </row>
    <row r="8" spans="1:33" ht="13.2">
      <c r="A8" s="184">
        <v>4</v>
      </c>
      <c r="B8" s="222" t="s">
        <v>35</v>
      </c>
      <c r="C8" s="214" t="s">
        <v>624</v>
      </c>
      <c r="D8" s="223" t="s">
        <v>625</v>
      </c>
      <c r="E8" s="184" t="s">
        <v>22</v>
      </c>
      <c r="F8" s="44">
        <v>96</v>
      </c>
      <c r="G8" s="44"/>
      <c r="H8" s="44">
        <v>107</v>
      </c>
      <c r="I8" s="44">
        <v>0.25</v>
      </c>
      <c r="J8" s="172">
        <v>93</v>
      </c>
      <c r="K8" s="172"/>
      <c r="L8" s="44">
        <v>102</v>
      </c>
      <c r="M8" s="150">
        <v>107</v>
      </c>
      <c r="N8" s="150">
        <v>0.1</v>
      </c>
      <c r="O8" s="150">
        <v>106</v>
      </c>
      <c r="P8" s="44"/>
      <c r="Q8" s="140">
        <v>105</v>
      </c>
      <c r="R8" s="44"/>
      <c r="S8" s="150">
        <v>108</v>
      </c>
      <c r="T8" s="150">
        <v>0.15</v>
      </c>
      <c r="U8" s="150"/>
      <c r="V8" s="50">
        <v>321.25</v>
      </c>
      <c r="W8" s="50">
        <f t="shared" si="0"/>
        <v>107.08333333333333</v>
      </c>
      <c r="X8" s="290">
        <v>107.08</v>
      </c>
      <c r="Y8" s="290">
        <v>101</v>
      </c>
      <c r="Z8" s="290"/>
      <c r="AA8" s="290">
        <v>108</v>
      </c>
      <c r="AB8" s="292">
        <f t="shared" si="1"/>
        <v>316.08</v>
      </c>
      <c r="AC8" s="292">
        <f t="shared" si="2"/>
        <v>105.36</v>
      </c>
      <c r="AD8" s="81"/>
      <c r="AE8" s="81"/>
      <c r="AF8" s="81"/>
      <c r="AG8" s="50">
        <f t="shared" si="3"/>
        <v>105.36</v>
      </c>
    </row>
    <row r="9" spans="1:33" ht="13.2">
      <c r="A9" s="184">
        <v>5</v>
      </c>
      <c r="B9" s="232" t="s">
        <v>34</v>
      </c>
      <c r="C9" s="214" t="s">
        <v>653</v>
      </c>
      <c r="D9" s="233" t="s">
        <v>654</v>
      </c>
      <c r="E9" s="128" t="s">
        <v>23</v>
      </c>
      <c r="F9" s="44">
        <v>104</v>
      </c>
      <c r="G9" s="44">
        <v>0.25</v>
      </c>
      <c r="H9" s="44">
        <v>100</v>
      </c>
      <c r="I9" s="44"/>
      <c r="J9" s="172"/>
      <c r="K9" s="172"/>
      <c r="L9" s="44">
        <v>92</v>
      </c>
      <c r="M9" s="150">
        <v>92</v>
      </c>
      <c r="N9" s="44"/>
      <c r="O9" s="140">
        <v>88</v>
      </c>
      <c r="P9" s="44"/>
      <c r="Q9" s="150">
        <v>106</v>
      </c>
      <c r="R9" s="150">
        <v>0.1</v>
      </c>
      <c r="S9" s="150">
        <v>100</v>
      </c>
      <c r="T9" s="44"/>
      <c r="U9" s="44"/>
      <c r="V9" s="50">
        <v>298.10000000000002</v>
      </c>
      <c r="W9" s="50">
        <f t="shared" si="0"/>
        <v>99.366666666666674</v>
      </c>
      <c r="X9" s="290">
        <v>99.37</v>
      </c>
      <c r="Y9" s="290">
        <v>93</v>
      </c>
      <c r="Z9" s="290"/>
      <c r="AA9" s="290">
        <v>108</v>
      </c>
      <c r="AB9" s="292">
        <f t="shared" si="1"/>
        <v>300.37</v>
      </c>
      <c r="AC9" s="292">
        <f t="shared" si="2"/>
        <v>100.12333333333333</v>
      </c>
      <c r="AD9" s="87"/>
      <c r="AE9" s="87"/>
      <c r="AF9" s="87"/>
      <c r="AG9" s="50">
        <f t="shared" si="3"/>
        <v>100.12333333333333</v>
      </c>
    </row>
    <row r="10" spans="1:33" ht="13.2">
      <c r="A10" s="184">
        <v>6</v>
      </c>
      <c r="B10" s="222" t="s">
        <v>197</v>
      </c>
      <c r="C10" s="214" t="s">
        <v>644</v>
      </c>
      <c r="D10" s="295" t="s">
        <v>207</v>
      </c>
      <c r="E10" s="184" t="s">
        <v>23</v>
      </c>
      <c r="F10" s="44"/>
      <c r="G10" s="44"/>
      <c r="H10" s="44"/>
      <c r="I10" s="44"/>
      <c r="J10" s="172"/>
      <c r="K10" s="172"/>
      <c r="L10" s="44"/>
      <c r="M10" s="140">
        <v>95</v>
      </c>
      <c r="N10" s="44"/>
      <c r="O10" s="150">
        <v>101</v>
      </c>
      <c r="P10" s="44"/>
      <c r="Q10" s="150">
        <v>107</v>
      </c>
      <c r="R10" s="44"/>
      <c r="S10" s="150">
        <v>97</v>
      </c>
      <c r="T10" s="44"/>
      <c r="U10" s="44"/>
      <c r="V10" s="50">
        <v>305</v>
      </c>
      <c r="W10" s="50">
        <f t="shared" si="0"/>
        <v>101.66666666666667</v>
      </c>
      <c r="X10" s="290">
        <v>101.67</v>
      </c>
      <c r="Y10" s="290">
        <v>104</v>
      </c>
      <c r="Z10" s="290"/>
      <c r="AA10" s="290">
        <v>90</v>
      </c>
      <c r="AB10" s="292">
        <f t="shared" si="1"/>
        <v>295.67</v>
      </c>
      <c r="AC10" s="292">
        <f t="shared" si="2"/>
        <v>98.556666666666672</v>
      </c>
      <c r="AD10" s="81"/>
      <c r="AE10" s="81"/>
      <c r="AF10" s="81"/>
      <c r="AG10" s="50">
        <f t="shared" si="3"/>
        <v>98.556666666666672</v>
      </c>
    </row>
    <row r="11" spans="1:33" ht="13.2">
      <c r="A11" s="184">
        <v>7</v>
      </c>
      <c r="B11" s="222" t="s">
        <v>38</v>
      </c>
      <c r="C11" s="214" t="s">
        <v>632</v>
      </c>
      <c r="D11" s="224" t="s">
        <v>633</v>
      </c>
      <c r="E11" s="184" t="s">
        <v>22</v>
      </c>
      <c r="F11" s="44">
        <v>106</v>
      </c>
      <c r="G11" s="44"/>
      <c r="H11" s="44">
        <v>99</v>
      </c>
      <c r="I11" s="44"/>
      <c r="J11" s="172">
        <v>93</v>
      </c>
      <c r="K11" s="172"/>
      <c r="L11" s="44"/>
      <c r="M11" s="150">
        <v>101</v>
      </c>
      <c r="N11" s="44"/>
      <c r="O11" s="150">
        <v>109</v>
      </c>
      <c r="P11" s="44"/>
      <c r="Q11" s="150">
        <v>102</v>
      </c>
      <c r="R11" s="44"/>
      <c r="S11" s="140">
        <v>98</v>
      </c>
      <c r="T11" s="44"/>
      <c r="U11" s="44"/>
      <c r="V11" s="50">
        <v>312</v>
      </c>
      <c r="W11" s="50">
        <f t="shared" si="0"/>
        <v>104</v>
      </c>
      <c r="X11" s="290">
        <v>104</v>
      </c>
      <c r="Y11" s="290">
        <v>100</v>
      </c>
      <c r="Z11" s="290"/>
      <c r="AA11" s="290">
        <v>91</v>
      </c>
      <c r="AB11" s="292">
        <f t="shared" si="1"/>
        <v>295</v>
      </c>
      <c r="AC11" s="292">
        <f t="shared" si="2"/>
        <v>98.333333333333329</v>
      </c>
      <c r="AD11" s="81"/>
      <c r="AE11" s="81"/>
      <c r="AF11" s="81"/>
      <c r="AG11" s="50">
        <f t="shared" si="3"/>
        <v>98.333333333333329</v>
      </c>
    </row>
    <row r="12" spans="1:33" ht="13.2">
      <c r="A12" s="184">
        <v>8</v>
      </c>
      <c r="B12" s="222" t="s">
        <v>42</v>
      </c>
      <c r="C12" s="214" t="s">
        <v>655</v>
      </c>
      <c r="D12" s="287" t="s">
        <v>656</v>
      </c>
      <c r="E12" s="184" t="s">
        <v>29</v>
      </c>
      <c r="F12" s="44">
        <v>102</v>
      </c>
      <c r="G12" s="44"/>
      <c r="H12" s="44"/>
      <c r="I12" s="44"/>
      <c r="J12" s="172"/>
      <c r="K12" s="172"/>
      <c r="L12" s="44"/>
      <c r="M12" s="150">
        <v>102</v>
      </c>
      <c r="N12" s="44"/>
      <c r="O12" s="150">
        <v>99</v>
      </c>
      <c r="P12" s="44"/>
      <c r="Q12" s="140">
        <v>92</v>
      </c>
      <c r="R12" s="44"/>
      <c r="S12" s="150">
        <v>97</v>
      </c>
      <c r="T12" s="44"/>
      <c r="U12" s="44"/>
      <c r="V12" s="50">
        <v>298</v>
      </c>
      <c r="W12" s="50">
        <f t="shared" si="0"/>
        <v>99.333333333333329</v>
      </c>
      <c r="X12" s="290">
        <v>99.33</v>
      </c>
      <c r="Y12" s="290">
        <v>99</v>
      </c>
      <c r="Z12" s="290"/>
      <c r="AA12" s="290">
        <v>91</v>
      </c>
      <c r="AB12" s="292">
        <f t="shared" si="1"/>
        <v>289.33</v>
      </c>
      <c r="AC12" s="292">
        <f t="shared" si="2"/>
        <v>96.443333333333328</v>
      </c>
      <c r="AD12" s="81"/>
      <c r="AE12" s="81"/>
      <c r="AF12" s="81"/>
      <c r="AG12" s="50">
        <f t="shared" si="3"/>
        <v>96.443333333333328</v>
      </c>
    </row>
    <row r="13" spans="1:33" ht="13.2">
      <c r="A13" s="184">
        <v>9</v>
      </c>
      <c r="B13" s="222" t="s">
        <v>196</v>
      </c>
      <c r="C13" s="214" t="s">
        <v>650</v>
      </c>
      <c r="D13" s="184" t="s">
        <v>204</v>
      </c>
      <c r="E13" s="184" t="s">
        <v>23</v>
      </c>
      <c r="F13" s="44"/>
      <c r="G13" s="44"/>
      <c r="H13" s="44"/>
      <c r="I13" s="44"/>
      <c r="J13" s="172"/>
      <c r="K13" s="172"/>
      <c r="L13" s="44"/>
      <c r="M13" s="150">
        <v>96</v>
      </c>
      <c r="N13" s="44"/>
      <c r="O13" s="150">
        <v>101</v>
      </c>
      <c r="P13" s="150">
        <v>0.1</v>
      </c>
      <c r="Q13" s="140">
        <v>76</v>
      </c>
      <c r="R13" s="44"/>
      <c r="S13" s="150">
        <v>102</v>
      </c>
      <c r="T13" s="44"/>
      <c r="U13" s="44"/>
      <c r="V13" s="50">
        <v>299.10000000000002</v>
      </c>
      <c r="W13" s="50">
        <f t="shared" si="0"/>
        <v>99.7</v>
      </c>
      <c r="X13" s="290">
        <v>99.7</v>
      </c>
      <c r="Y13" s="290">
        <v>91</v>
      </c>
      <c r="Z13" s="290"/>
      <c r="AA13" s="290">
        <v>92</v>
      </c>
      <c r="AB13" s="292">
        <f t="shared" si="1"/>
        <v>282.7</v>
      </c>
      <c r="AC13" s="292">
        <f t="shared" si="2"/>
        <v>94.233333333333334</v>
      </c>
      <c r="AD13" s="81"/>
      <c r="AE13" s="81"/>
      <c r="AF13" s="81"/>
      <c r="AG13" s="50">
        <f t="shared" si="3"/>
        <v>94.233333333333334</v>
      </c>
    </row>
    <row r="14" spans="1:33" ht="13.2">
      <c r="A14" s="184">
        <v>10</v>
      </c>
      <c r="B14" s="222" t="s">
        <v>192</v>
      </c>
      <c r="C14" s="214" t="s">
        <v>659</v>
      </c>
      <c r="D14" s="287" t="s">
        <v>202</v>
      </c>
      <c r="E14" s="287" t="s">
        <v>23</v>
      </c>
      <c r="F14" s="44"/>
      <c r="G14" s="44"/>
      <c r="H14" s="44"/>
      <c r="I14" s="44"/>
      <c r="J14" s="172"/>
      <c r="K14" s="172"/>
      <c r="L14" s="44"/>
      <c r="M14" s="150">
        <v>100</v>
      </c>
      <c r="N14" s="44"/>
      <c r="O14" s="150">
        <v>97</v>
      </c>
      <c r="P14" s="44"/>
      <c r="Q14" s="140">
        <v>85</v>
      </c>
      <c r="R14" s="44"/>
      <c r="S14" s="150">
        <v>97</v>
      </c>
      <c r="T14" s="44"/>
      <c r="U14" s="44"/>
      <c r="V14" s="50">
        <v>294</v>
      </c>
      <c r="W14" s="50">
        <f t="shared" si="0"/>
        <v>98</v>
      </c>
      <c r="X14" s="290">
        <v>98</v>
      </c>
      <c r="Y14" s="290">
        <v>83</v>
      </c>
      <c r="Z14" s="290"/>
      <c r="AA14" s="290">
        <v>77</v>
      </c>
      <c r="AB14" s="292">
        <f t="shared" si="1"/>
        <v>258</v>
      </c>
      <c r="AC14" s="292">
        <f t="shared" si="2"/>
        <v>86</v>
      </c>
      <c r="AD14" s="81"/>
      <c r="AE14" s="81"/>
      <c r="AF14" s="81"/>
      <c r="AG14" s="50">
        <f t="shared" si="3"/>
        <v>86</v>
      </c>
    </row>
    <row r="15" spans="1:33" ht="13.2" hidden="1">
      <c r="A15" s="184">
        <v>11</v>
      </c>
      <c r="B15" s="222" t="s">
        <v>39</v>
      </c>
      <c r="C15" s="214" t="s">
        <v>638</v>
      </c>
      <c r="D15" s="184" t="s">
        <v>639</v>
      </c>
      <c r="E15" s="184" t="s">
        <v>23</v>
      </c>
      <c r="F15" s="44">
        <v>100</v>
      </c>
      <c r="G15" s="44">
        <v>0.1</v>
      </c>
      <c r="H15" s="44">
        <v>108</v>
      </c>
      <c r="I15" s="44">
        <v>0.1</v>
      </c>
      <c r="J15" s="172"/>
      <c r="K15" s="172"/>
      <c r="L15" s="44"/>
      <c r="M15" s="150">
        <v>104</v>
      </c>
      <c r="N15" s="150">
        <v>0.25</v>
      </c>
      <c r="O15" s="150">
        <v>102</v>
      </c>
      <c r="P15" s="150">
        <v>0.15</v>
      </c>
      <c r="Q15" s="150">
        <v>101</v>
      </c>
      <c r="R15" s="44"/>
      <c r="S15" s="140">
        <v>95</v>
      </c>
      <c r="T15" s="44"/>
      <c r="U15" s="44"/>
      <c r="V15" s="50">
        <v>307.39999999999998</v>
      </c>
      <c r="W15" s="50">
        <f t="shared" ref="W15:W18" si="4">AVERAGE(V15/3)</f>
        <v>102.46666666666665</v>
      </c>
      <c r="X15" s="50">
        <v>102.47</v>
      </c>
      <c r="Y15" s="50"/>
      <c r="Z15" s="50"/>
      <c r="AA15" s="50"/>
      <c r="AB15" s="50"/>
      <c r="AC15" s="50"/>
      <c r="AD15" s="81"/>
      <c r="AE15" s="81"/>
      <c r="AF15" s="81"/>
      <c r="AG15" s="50"/>
    </row>
    <row r="16" spans="1:33" ht="13.2" hidden="1">
      <c r="A16" s="184">
        <v>12</v>
      </c>
      <c r="B16" s="222" t="s">
        <v>40</v>
      </c>
      <c r="C16" s="214" t="s">
        <v>648</v>
      </c>
      <c r="D16" s="223" t="s">
        <v>649</v>
      </c>
      <c r="E16" s="184" t="s">
        <v>22</v>
      </c>
      <c r="F16" s="44"/>
      <c r="G16" s="44"/>
      <c r="H16" s="44">
        <v>96</v>
      </c>
      <c r="I16" s="44"/>
      <c r="J16" s="172"/>
      <c r="K16" s="172"/>
      <c r="L16" s="44"/>
      <c r="M16" s="150">
        <v>95</v>
      </c>
      <c r="N16" s="44"/>
      <c r="O16" s="140">
        <v>94</v>
      </c>
      <c r="P16" s="44"/>
      <c r="Q16" s="150">
        <v>101</v>
      </c>
      <c r="R16" s="44"/>
      <c r="S16" s="150">
        <v>103</v>
      </c>
      <c r="T16" s="150">
        <v>0.1</v>
      </c>
      <c r="U16" s="150"/>
      <c r="V16" s="50">
        <v>299.10000000000002</v>
      </c>
      <c r="W16" s="50">
        <f t="shared" si="4"/>
        <v>99.7</v>
      </c>
      <c r="X16" s="50">
        <v>99.7</v>
      </c>
      <c r="Y16" s="50"/>
      <c r="Z16" s="50"/>
      <c r="AA16" s="50"/>
      <c r="AB16" s="50"/>
      <c r="AC16" s="50"/>
      <c r="AD16" s="81"/>
      <c r="AE16" s="81"/>
      <c r="AF16" s="81"/>
      <c r="AG16" s="50"/>
    </row>
    <row r="17" spans="1:33" ht="13.2" hidden="1">
      <c r="A17" s="184">
        <v>13</v>
      </c>
      <c r="B17" s="222" t="s">
        <v>191</v>
      </c>
      <c r="C17" s="214" t="s">
        <v>660</v>
      </c>
      <c r="D17" s="184" t="s">
        <v>201</v>
      </c>
      <c r="E17" s="184" t="s">
        <v>29</v>
      </c>
      <c r="F17" s="44"/>
      <c r="G17" s="44"/>
      <c r="H17" s="44"/>
      <c r="I17" s="44"/>
      <c r="J17" s="172"/>
      <c r="K17" s="172"/>
      <c r="L17" s="44"/>
      <c r="M17" s="150">
        <v>101</v>
      </c>
      <c r="N17" s="44"/>
      <c r="O17" s="150">
        <v>92</v>
      </c>
      <c r="P17" s="44"/>
      <c r="Q17" s="150">
        <v>101</v>
      </c>
      <c r="R17" s="44"/>
      <c r="S17" s="140">
        <v>83</v>
      </c>
      <c r="T17" s="150"/>
      <c r="U17" s="150"/>
      <c r="V17" s="50">
        <v>294</v>
      </c>
      <c r="W17" s="50">
        <f t="shared" si="4"/>
        <v>98</v>
      </c>
      <c r="X17" s="50">
        <v>98</v>
      </c>
      <c r="Y17" s="50"/>
      <c r="Z17" s="50"/>
      <c r="AA17" s="50"/>
      <c r="AB17" s="50"/>
      <c r="AC17" s="50"/>
      <c r="AD17" s="81"/>
      <c r="AE17" s="81"/>
      <c r="AF17" s="81"/>
      <c r="AG17" s="50"/>
    </row>
    <row r="18" spans="1:33" ht="13.2" hidden="1">
      <c r="A18" s="184">
        <v>14</v>
      </c>
      <c r="B18" s="222" t="s">
        <v>200</v>
      </c>
      <c r="C18" s="214" t="s">
        <v>665</v>
      </c>
      <c r="D18" s="184" t="s">
        <v>210</v>
      </c>
      <c r="E18" s="184" t="s">
        <v>22</v>
      </c>
      <c r="F18" s="44"/>
      <c r="G18" s="44"/>
      <c r="H18" s="44"/>
      <c r="I18" s="44"/>
      <c r="J18" s="172"/>
      <c r="K18" s="172"/>
      <c r="L18" s="44"/>
      <c r="M18" s="150">
        <v>89</v>
      </c>
      <c r="N18" s="44"/>
      <c r="O18" s="140">
        <v>84</v>
      </c>
      <c r="P18" s="44"/>
      <c r="Q18" s="150">
        <v>88</v>
      </c>
      <c r="R18" s="44"/>
      <c r="S18" s="150">
        <v>90</v>
      </c>
      <c r="T18" s="44"/>
      <c r="U18" s="44"/>
      <c r="V18" s="50">
        <v>267</v>
      </c>
      <c r="W18" s="50">
        <f t="shared" si="4"/>
        <v>89</v>
      </c>
      <c r="X18" s="50">
        <v>89</v>
      </c>
      <c r="Y18" s="50"/>
      <c r="Z18" s="50"/>
      <c r="AA18" s="50"/>
      <c r="AB18" s="50"/>
      <c r="AC18" s="50"/>
      <c r="AD18" s="81"/>
      <c r="AE18" s="81"/>
      <c r="AF18" s="81"/>
      <c r="AG18" s="50"/>
    </row>
    <row r="19" spans="1:33" ht="13.2" hidden="1">
      <c r="A19" s="184">
        <v>15</v>
      </c>
      <c r="B19" s="222" t="s">
        <v>194</v>
      </c>
      <c r="C19" s="214" t="s">
        <v>684</v>
      </c>
      <c r="D19" s="184" t="s">
        <v>203</v>
      </c>
      <c r="E19" s="184" t="s">
        <v>195</v>
      </c>
      <c r="F19" s="44"/>
      <c r="G19" s="44"/>
      <c r="H19" s="44"/>
      <c r="I19" s="44"/>
      <c r="J19" s="172"/>
      <c r="K19" s="172"/>
      <c r="L19" s="44"/>
      <c r="M19" s="44">
        <v>98</v>
      </c>
      <c r="N19" s="44"/>
      <c r="O19" s="44"/>
      <c r="P19" s="44"/>
      <c r="Q19" s="44"/>
      <c r="R19" s="44"/>
      <c r="S19" s="44"/>
      <c r="T19" s="44"/>
      <c r="U19" s="44"/>
      <c r="V19" s="50"/>
      <c r="W19" s="50">
        <f t="shared" ref="W19:W22" si="5">AVERAGE(V19/3)</f>
        <v>0</v>
      </c>
      <c r="X19" s="50"/>
      <c r="Y19" s="50"/>
      <c r="Z19" s="50"/>
      <c r="AA19" s="50"/>
      <c r="AB19" s="50"/>
      <c r="AC19" s="50"/>
      <c r="AD19" s="81"/>
      <c r="AE19" s="81"/>
      <c r="AF19" s="81"/>
      <c r="AG19" s="50"/>
    </row>
    <row r="20" spans="1:33" ht="13.2" hidden="1">
      <c r="A20" s="184">
        <v>16</v>
      </c>
      <c r="B20" s="222" t="s">
        <v>206</v>
      </c>
      <c r="C20" s="214" t="s">
        <v>677</v>
      </c>
      <c r="D20" s="184" t="s">
        <v>205</v>
      </c>
      <c r="E20" s="184" t="s">
        <v>29</v>
      </c>
      <c r="F20" s="44"/>
      <c r="G20" s="44"/>
      <c r="H20" s="44"/>
      <c r="I20" s="44"/>
      <c r="J20" s="172"/>
      <c r="K20" s="172"/>
      <c r="L20" s="44"/>
      <c r="M20" s="44">
        <v>96</v>
      </c>
      <c r="N20" s="44"/>
      <c r="O20" s="44">
        <v>85</v>
      </c>
      <c r="P20" s="44"/>
      <c r="Q20" s="44"/>
      <c r="R20" s="44"/>
      <c r="S20" s="44"/>
      <c r="T20" s="44"/>
      <c r="U20" s="44"/>
      <c r="V20" s="50"/>
      <c r="W20" s="50">
        <f t="shared" si="5"/>
        <v>0</v>
      </c>
      <c r="X20" s="50"/>
      <c r="Y20" s="50"/>
      <c r="Z20" s="50"/>
      <c r="AA20" s="50"/>
      <c r="AB20" s="50"/>
      <c r="AC20" s="50"/>
      <c r="AD20" s="81"/>
      <c r="AE20" s="81"/>
      <c r="AF20" s="81"/>
      <c r="AG20" s="50"/>
    </row>
    <row r="21" spans="1:33" ht="13.2" hidden="1">
      <c r="A21" s="184">
        <v>17</v>
      </c>
      <c r="B21" s="222" t="s">
        <v>198</v>
      </c>
      <c r="C21" s="214" t="s">
        <v>686</v>
      </c>
      <c r="D21" s="184" t="s">
        <v>208</v>
      </c>
      <c r="E21" s="184" t="s">
        <v>25</v>
      </c>
      <c r="F21" s="44"/>
      <c r="G21" s="44"/>
      <c r="H21" s="44"/>
      <c r="I21" s="44"/>
      <c r="J21" s="172"/>
      <c r="K21" s="172"/>
      <c r="L21" s="44"/>
      <c r="M21" s="44">
        <v>94</v>
      </c>
      <c r="N21" s="44"/>
      <c r="O21" s="44"/>
      <c r="P21" s="44"/>
      <c r="Q21" s="44"/>
      <c r="R21" s="44"/>
      <c r="S21" s="44"/>
      <c r="T21" s="44"/>
      <c r="U21" s="44"/>
      <c r="V21" s="50"/>
      <c r="W21" s="50">
        <f t="shared" si="5"/>
        <v>0</v>
      </c>
      <c r="X21" s="50"/>
      <c r="Y21" s="50"/>
      <c r="Z21" s="50"/>
      <c r="AA21" s="50"/>
      <c r="AB21" s="50"/>
      <c r="AC21" s="50"/>
      <c r="AD21" s="81"/>
      <c r="AE21" s="81"/>
      <c r="AF21" s="81"/>
      <c r="AG21" s="50"/>
    </row>
    <row r="22" spans="1:33" ht="13.2" hidden="1">
      <c r="A22" s="184">
        <v>18</v>
      </c>
      <c r="B22" s="222" t="s">
        <v>199</v>
      </c>
      <c r="C22" s="214" t="s">
        <v>676</v>
      </c>
      <c r="D22" s="184" t="s">
        <v>209</v>
      </c>
      <c r="E22" s="184" t="s">
        <v>26</v>
      </c>
      <c r="F22" s="44"/>
      <c r="G22" s="44"/>
      <c r="H22" s="44"/>
      <c r="I22" s="44"/>
      <c r="J22" s="172"/>
      <c r="K22" s="172"/>
      <c r="L22" s="44"/>
      <c r="M22" s="44">
        <v>90</v>
      </c>
      <c r="N22" s="44"/>
      <c r="O22" s="44">
        <v>86</v>
      </c>
      <c r="P22" s="44"/>
      <c r="Q22" s="44"/>
      <c r="R22" s="44"/>
      <c r="S22" s="44"/>
      <c r="T22" s="44"/>
      <c r="U22" s="44"/>
      <c r="V22" s="50"/>
      <c r="W22" s="50">
        <f t="shared" si="5"/>
        <v>0</v>
      </c>
      <c r="X22" s="50"/>
      <c r="Y22" s="50"/>
      <c r="Z22" s="50"/>
      <c r="AA22" s="50"/>
      <c r="AB22" s="50"/>
      <c r="AC22" s="50"/>
      <c r="AD22" s="81"/>
      <c r="AE22" s="81"/>
      <c r="AF22" s="81"/>
      <c r="AG22" s="50"/>
    </row>
    <row r="23" spans="1:33" hidden="1">
      <c r="A23" s="33" t="s">
        <v>159</v>
      </c>
      <c r="B23" s="29"/>
      <c r="C23" s="29"/>
      <c r="D23" s="29"/>
      <c r="E23" s="29"/>
      <c r="F23" s="46"/>
      <c r="G23" s="46"/>
      <c r="H23" s="46"/>
      <c r="I23" s="46"/>
      <c r="J23" s="188"/>
      <c r="K23" s="188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37"/>
      <c r="W23" s="40"/>
      <c r="X23" s="40"/>
      <c r="Y23" s="40"/>
      <c r="Z23" s="40"/>
      <c r="AA23" s="40"/>
      <c r="AB23" s="40"/>
      <c r="AC23" s="40"/>
      <c r="AD23" s="33"/>
      <c r="AE23" s="33"/>
      <c r="AF23" s="33"/>
      <c r="AG23" s="41"/>
    </row>
  </sheetData>
  <sortState ref="B5:AG14">
    <sortCondition descending="1" ref="AG5:AG14"/>
  </sortState>
  <mergeCells count="2">
    <mergeCell ref="A1:AG2"/>
    <mergeCell ref="A3:AG3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SKEET MEN</vt:lpstr>
      <vt:lpstr>SKEET WOMEN</vt:lpstr>
      <vt:lpstr>SKEET JR MEN </vt:lpstr>
      <vt:lpstr>SKEET JR WOMEN </vt:lpstr>
      <vt:lpstr>TRAP MEN</vt:lpstr>
      <vt:lpstr>TRAP WOMEN</vt:lpstr>
      <vt:lpstr>TRAP JR MEN</vt:lpstr>
      <vt:lpstr>TRAP JR WOMEN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Anjan</cp:lastModifiedBy>
  <cp:lastPrinted>2021-01-13T09:53:20Z</cp:lastPrinted>
  <dcterms:created xsi:type="dcterms:W3CDTF">2018-12-04T05:38:00Z</dcterms:created>
  <dcterms:modified xsi:type="dcterms:W3CDTF">2021-02-18T13:10:30Z</dcterms:modified>
</cp:coreProperties>
</file>